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0055" windowHeight="9225" activeTab="4"/>
  </bookViews>
  <sheets>
    <sheet name="PT 1" sheetId="1" r:id="rId1"/>
    <sheet name="PT 2" sheetId="2" r:id="rId2"/>
    <sheet name="TERM 1" sheetId="3" r:id="rId3"/>
    <sheet name="PT 2 FEB" sheetId="4" r:id="rId4"/>
    <sheet name="VIII B PT1 " sheetId="5" r:id="rId5"/>
    <sheet name="Sheet1" sheetId="6" r:id="rId6"/>
  </sheets>
  <definedNames>
    <definedName name="_xlnm.Print_Area" localSheetId="1">'PT 2'!$A$1:$K$47</definedName>
    <definedName name="_xlnm.Print_Area" localSheetId="3">'PT 2 FEB'!$A$1:$L$45</definedName>
    <definedName name="_xlnm.Print_Area" localSheetId="4">'VIII B PT1 '!$A$1:$M$50</definedName>
  </definedNames>
  <calcPr calcId="144525"/>
</workbook>
</file>

<file path=xl/calcChain.xml><?xml version="1.0" encoding="utf-8"?>
<calcChain xmlns="http://schemas.openxmlformats.org/spreadsheetml/2006/main">
  <c r="E36" i="5" l="1"/>
  <c r="F36" i="5"/>
  <c r="G36" i="5"/>
  <c r="H36" i="5"/>
  <c r="I36" i="5"/>
  <c r="J36" i="5"/>
  <c r="D36" i="5"/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5" i="5"/>
  <c r="I33" i="4" l="1"/>
  <c r="J33" i="4" s="1"/>
  <c r="I32" i="4"/>
  <c r="J32" i="4" s="1"/>
  <c r="I31" i="4"/>
  <c r="J31" i="4" s="1"/>
  <c r="I30" i="4"/>
  <c r="J30" i="4" s="1"/>
  <c r="I29" i="4"/>
  <c r="J29" i="4" s="1"/>
  <c r="I28" i="4"/>
  <c r="J28" i="4" s="1"/>
  <c r="I27" i="4"/>
  <c r="J27" i="4" s="1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20" i="4"/>
  <c r="J20" i="4" s="1"/>
  <c r="I19" i="4"/>
  <c r="J19" i="4" s="1"/>
  <c r="I18" i="4"/>
  <c r="J18" i="4" s="1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J9" i="4" s="1"/>
  <c r="I8" i="4"/>
  <c r="J8" i="4" s="1"/>
  <c r="I7" i="4"/>
  <c r="J7" i="4" s="1"/>
  <c r="I6" i="4"/>
  <c r="J6" i="4" s="1"/>
  <c r="I5" i="4"/>
  <c r="J5" i="4" s="1"/>
  <c r="I6" i="3" l="1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3" i="3"/>
  <c r="J33" i="3" s="1"/>
  <c r="I5" i="3"/>
  <c r="J5" i="3" s="1"/>
  <c r="I32" i="2" l="1"/>
  <c r="J32" i="2" s="1"/>
  <c r="I33" i="2"/>
  <c r="J33" i="2" s="1"/>
  <c r="I34" i="2"/>
  <c r="J34" i="2" s="1"/>
  <c r="I5" i="2"/>
  <c r="J5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N5" i="1"/>
  <c r="O5" i="1" s="1"/>
  <c r="N6" i="1"/>
  <c r="O6" i="1" s="1"/>
  <c r="N7" i="1"/>
  <c r="O7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4" i="1"/>
  <c r="O4" i="1" s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4" i="1"/>
</calcChain>
</file>

<file path=xl/sharedStrings.xml><?xml version="1.0" encoding="utf-8"?>
<sst xmlns="http://schemas.openxmlformats.org/spreadsheetml/2006/main" count="335" uniqueCount="106">
  <si>
    <t>SAINIK SCHOOL REWARI</t>
  </si>
  <si>
    <t>S.N.</t>
  </si>
  <si>
    <t>R. No.</t>
  </si>
  <si>
    <t xml:space="preserve">NAME </t>
  </si>
  <si>
    <t xml:space="preserve">ENGLISH </t>
  </si>
  <si>
    <t>ENG 1</t>
  </si>
  <si>
    <t xml:space="preserve">HINDI </t>
  </si>
  <si>
    <t>HINDI 1</t>
  </si>
  <si>
    <t xml:space="preserve">MATHS </t>
  </si>
  <si>
    <t>MATH1</t>
  </si>
  <si>
    <t xml:space="preserve">SCIENCE </t>
  </si>
  <si>
    <t>SCIENCE1</t>
  </si>
  <si>
    <t>SOCIAL SC</t>
  </si>
  <si>
    <t>SOC SC 1</t>
  </si>
  <si>
    <t>TOTAL</t>
  </si>
  <si>
    <t>%</t>
  </si>
  <si>
    <t>REMARKS</t>
  </si>
  <si>
    <t>YASH KUMAR</t>
  </si>
  <si>
    <t>RISHABH</t>
  </si>
  <si>
    <t>AB IN MATHS</t>
  </si>
  <si>
    <t>GOURAV</t>
  </si>
  <si>
    <t>ADITYA</t>
  </si>
  <si>
    <t>SHIVAM</t>
  </si>
  <si>
    <t>SHIVAM BABU</t>
  </si>
  <si>
    <t>ANKUSH</t>
  </si>
  <si>
    <t>RISHIPAL SINGH</t>
  </si>
  <si>
    <t>MANMEET</t>
  </si>
  <si>
    <t>PRAKHAR SINGH</t>
  </si>
  <si>
    <t>ASHMIT KUMAR</t>
  </si>
  <si>
    <t>AKASH KUMAR</t>
  </si>
  <si>
    <t>DEEPANSHU</t>
  </si>
  <si>
    <t>MANISH</t>
  </si>
  <si>
    <t>AKHIL</t>
  </si>
  <si>
    <t>HARSHVARDHAN SINGH</t>
  </si>
  <si>
    <t>DEVDATT</t>
  </si>
  <si>
    <t>AB IN ENG &amp; SS</t>
  </si>
  <si>
    <t>DEEPAK</t>
  </si>
  <si>
    <t>ADITYA KUMAR</t>
  </si>
  <si>
    <t>JATIN</t>
  </si>
  <si>
    <t>JAIDEEP</t>
  </si>
  <si>
    <t>PURUSHOTAM KUMAR</t>
  </si>
  <si>
    <t>MAYANK</t>
  </si>
  <si>
    <t>ARMAN</t>
  </si>
  <si>
    <t>KAPIL</t>
  </si>
  <si>
    <t>SURYANSH CHAUDHARY</t>
  </si>
  <si>
    <t xml:space="preserve">CLASS TEACHER </t>
  </si>
  <si>
    <t>VICE PRINCIPAL</t>
  </si>
  <si>
    <t>PRINCIPAL</t>
  </si>
  <si>
    <t>RESULT ANALYSIS</t>
  </si>
  <si>
    <t>Percentage</t>
  </si>
  <si>
    <t>&gt; 33</t>
  </si>
  <si>
    <t>33-50</t>
  </si>
  <si>
    <t>51-60</t>
  </si>
  <si>
    <t>61-74</t>
  </si>
  <si>
    <t>75-90</t>
  </si>
  <si>
    <t>91-100</t>
  </si>
  <si>
    <t>ENGLISH</t>
  </si>
  <si>
    <t>HINDI</t>
  </si>
  <si>
    <t>MATHS</t>
  </si>
  <si>
    <t>SCIENCE</t>
  </si>
  <si>
    <t>OVERALL %</t>
  </si>
  <si>
    <t>PT-2 IX C 2021-22</t>
  </si>
  <si>
    <t>FAIL IN SCIENCE</t>
  </si>
  <si>
    <t>SURAJ KUMAR</t>
  </si>
  <si>
    <t>PEEYUSH PRASAD BHATT</t>
  </si>
  <si>
    <t xml:space="preserve">PRINCE </t>
  </si>
  <si>
    <t>&lt; 33</t>
  </si>
  <si>
    <t>CLASS TAECHER</t>
  </si>
  <si>
    <t>FAIL IN HINDI &amp; SS</t>
  </si>
  <si>
    <t>TERM 1  IX C 2021-22</t>
  </si>
  <si>
    <t>AB</t>
  </si>
  <si>
    <t>ABSENT</t>
  </si>
  <si>
    <t>TERM 2 PT-2  IX C 2021-22</t>
  </si>
  <si>
    <t>SANSKRIT</t>
  </si>
  <si>
    <t>FIT</t>
  </si>
  <si>
    <t>PT-1 VIII B  2022-23</t>
  </si>
  <si>
    <t>TERM 1 PT-1  VIII B 2022-23</t>
  </si>
  <si>
    <t>AVISH</t>
  </si>
  <si>
    <t>SHUBHAM</t>
  </si>
  <si>
    <t>ADITYA SINGH</t>
  </si>
  <si>
    <t>DEV PRATAP</t>
  </si>
  <si>
    <t>GURMEET</t>
  </si>
  <si>
    <t>VINIT</t>
  </si>
  <si>
    <t>HIMANSHU</t>
  </si>
  <si>
    <t>DIVYANK MEENA</t>
  </si>
  <si>
    <t>HARSHIT CHAUHAN</t>
  </si>
  <si>
    <t>ANUJ</t>
  </si>
  <si>
    <t>DIVYANSH SRIVASTAVA</t>
  </si>
  <si>
    <t>KANCHAN</t>
  </si>
  <si>
    <t>PRINCE</t>
  </si>
  <si>
    <t>ABHISHEK</t>
  </si>
  <si>
    <t>VISHESH KUMAR</t>
  </si>
  <si>
    <t>DEVENDER</t>
  </si>
  <si>
    <t>JITESH MEENA</t>
  </si>
  <si>
    <t>HARSH</t>
  </si>
  <si>
    <t>VANSH JOSHI</t>
  </si>
  <si>
    <t>NIKHIL</t>
  </si>
  <si>
    <t>PRINCE KUMAR</t>
  </si>
  <si>
    <t>ANKIT</t>
  </si>
  <si>
    <t>YASH YADAV</t>
  </si>
  <si>
    <t>PARERIT</t>
  </si>
  <si>
    <t>RAGHWANDER DAHIYA</t>
  </si>
  <si>
    <t>DIKSHANT PANGHAL</t>
  </si>
  <si>
    <t>TINKU VERMA</t>
  </si>
  <si>
    <t>ANKIT RAJ</t>
  </si>
  <si>
    <t>SUBJECT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</si>
</sst>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charset val="1"/>
    </font>
    <font>
      <b/>
      <sz val="12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0000"/>
      <name val="Calibri"/>
      <charset val="1"/>
    </font>
    <font>
      <sz val="11"/>
      <color theme="1"/>
      <name val="Arial"/>
    </font>
    <font>
      <sz val="11"/>
      <color rgb="FF000000"/>
      <name val="Arial"/>
    </font>
    <font>
      <sz val="11"/>
      <color theme="1"/>
      <name val="Calibri"/>
    </font>
    <font>
      <sz val="11"/>
      <color rgb="FF000000"/>
      <name val="Calibri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262626"/>
      </top>
      <bottom style="thin">
        <color rgb="FF262626"/>
      </bottom>
      <diagonal/>
    </border>
    <border>
      <left/>
      <right/>
      <top style="thin">
        <color rgb="FF262626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A9A9A"/>
      </left>
      <right/>
      <top style="thin">
        <color rgb="FF9A9A9A"/>
      </top>
      <bottom style="thin">
        <color rgb="FF000000"/>
      </bottom>
      <diagonal/>
    </border>
    <border>
      <left/>
      <right/>
      <top style="thin">
        <color rgb="FF9A9A9A"/>
      </top>
      <bottom style="thin">
        <color rgb="FF000000"/>
      </bottom>
      <diagonal/>
    </border>
    <border>
      <left/>
      <right style="thin">
        <color rgb="FF9A9A9A"/>
      </right>
      <top style="thin">
        <color rgb="FF9A9A9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2" borderId="0" xfId="0" applyFill="1"/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2" xfId="0" applyBorder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Fill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Fill="1"/>
    <xf numFmtId="0" fontId="10" fillId="2" borderId="0" xfId="0" applyFont="1" applyFill="1"/>
    <xf numFmtId="0" fontId="12" fillId="0" borderId="2" xfId="0" applyFont="1" applyBorder="1" applyAlignment="1"/>
    <xf numFmtId="0" fontId="13" fillId="0" borderId="2" xfId="0" applyFont="1" applyBorder="1" applyAlignment="1"/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5" fillId="0" borderId="1" xfId="0" applyFont="1" applyFill="1" applyBorder="1" applyAlignment="1"/>
    <xf numFmtId="0" fontId="13" fillId="0" borderId="1" xfId="0" applyFont="1" applyBorder="1" applyAlignment="1"/>
    <xf numFmtId="0" fontId="13" fillId="0" borderId="4" xfId="0" applyFont="1" applyBorder="1" applyAlignment="1"/>
    <xf numFmtId="0" fontId="12" fillId="0" borderId="1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/>
    </xf>
    <xf numFmtId="0" fontId="12" fillId="0" borderId="16" xfId="0" applyFont="1" applyBorder="1" applyAlignment="1"/>
    <xf numFmtId="0" fontId="16" fillId="0" borderId="17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2" fillId="0" borderId="5" xfId="0" applyFont="1" applyBorder="1" applyAlignment="1"/>
    <xf numFmtId="0" fontId="12" fillId="0" borderId="7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/>
    </xf>
    <xf numFmtId="0" fontId="12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0" fontId="12" fillId="0" borderId="16" xfId="0" applyFont="1" applyBorder="1" applyAlignment="1">
      <alignment horizontal="left" vertical="top"/>
    </xf>
    <xf numFmtId="0" fontId="12" fillId="0" borderId="16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2" fillId="0" borderId="0" xfId="0" applyFont="1" applyBorder="1" applyAlignment="1"/>
    <xf numFmtId="0" fontId="12" fillId="0" borderId="0" xfId="0" applyFont="1" applyAlignment="1">
      <alignment vertical="center"/>
    </xf>
    <xf numFmtId="0" fontId="12" fillId="0" borderId="0" xfId="0" applyFont="1"/>
    <xf numFmtId="0" fontId="16" fillId="0" borderId="0" xfId="0" applyFont="1" applyFill="1"/>
    <xf numFmtId="0" fontId="12" fillId="2" borderId="0" xfId="0" applyFont="1" applyFill="1"/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Fill="1"/>
    <xf numFmtId="0" fontId="13" fillId="0" borderId="0" xfId="0" applyFont="1"/>
    <xf numFmtId="0" fontId="15" fillId="0" borderId="22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6" fillId="0" borderId="22" xfId="0" applyFont="1" applyBorder="1" applyAlignment="1">
      <alignment wrapText="1"/>
    </xf>
    <xf numFmtId="0" fontId="16" fillId="0" borderId="2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wrapText="1"/>
    </xf>
    <xf numFmtId="0" fontId="16" fillId="0" borderId="16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2" fillId="0" borderId="26" xfId="0" applyFont="1" applyBorder="1"/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0" fillId="0" borderId="0" xfId="0" applyFont="1"/>
    <xf numFmtId="0" fontId="20" fillId="0" borderId="1" xfId="0" applyFont="1" applyBorder="1"/>
    <xf numFmtId="0" fontId="20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Fill="1" applyBorder="1"/>
    <xf numFmtId="0" fontId="21" fillId="0" borderId="1" xfId="0" applyFont="1" applyBorder="1"/>
    <xf numFmtId="0" fontId="20" fillId="0" borderId="0" xfId="0" applyFont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2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4" workbookViewId="0">
      <selection activeCell="A30" sqref="A30:N30"/>
    </sheetView>
  </sheetViews>
  <sheetFormatPr defaultRowHeight="15" x14ac:dyDescent="0.25"/>
  <cols>
    <col min="1" max="1" width="4.7109375" bestFit="1" customWidth="1"/>
    <col min="2" max="2" width="7.28515625" customWidth="1"/>
    <col min="3" max="3" width="27.28515625" customWidth="1"/>
    <col min="4" max="5" width="9.85546875" customWidth="1"/>
    <col min="6" max="7" width="10.7109375" style="1" customWidth="1"/>
    <col min="8" max="8" width="11" customWidth="1"/>
    <col min="9" max="9" width="15" bestFit="1" customWidth="1"/>
    <col min="10" max="11" width="10.85546875" customWidth="1"/>
    <col min="12" max="15" width="11.5703125" customWidth="1"/>
    <col min="16" max="16" width="15" customWidth="1"/>
  </cols>
  <sheetData>
    <row r="1" spans="1:16" ht="15.75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.75" x14ac:dyDescent="0.25">
      <c r="A2" s="112" t="s">
        <v>75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.75" x14ac:dyDescent="0.25">
      <c r="A3" s="3" t="s">
        <v>1</v>
      </c>
      <c r="B3" s="3" t="s">
        <v>2</v>
      </c>
      <c r="C3" s="10" t="s">
        <v>3</v>
      </c>
      <c r="D3" s="4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17" t="s">
        <v>9</v>
      </c>
      <c r="J3" s="3" t="s">
        <v>10</v>
      </c>
      <c r="K3" s="23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3" t="s">
        <v>16</v>
      </c>
    </row>
    <row r="4" spans="1:16" ht="15.75" x14ac:dyDescent="0.25">
      <c r="A4" s="7">
        <v>1</v>
      </c>
      <c r="B4" s="8">
        <v>914</v>
      </c>
      <c r="C4" s="2" t="s">
        <v>17</v>
      </c>
      <c r="D4" s="9">
        <v>29</v>
      </c>
      <c r="E4" s="8">
        <f t="shared" ref="E4:E30" si="0">D4/40*100</f>
        <v>72.5</v>
      </c>
      <c r="F4" s="8">
        <v>28</v>
      </c>
      <c r="G4" s="9">
        <f t="shared" ref="G4:G30" si="1">F4/40*100</f>
        <v>70</v>
      </c>
      <c r="H4" s="15">
        <v>29</v>
      </c>
      <c r="I4" s="8">
        <f t="shared" ref="I4:I30" si="2">H4/40*100</f>
        <v>72.5</v>
      </c>
      <c r="J4" s="18">
        <v>24</v>
      </c>
      <c r="K4" s="8">
        <f t="shared" ref="K4:K30" si="3">J4/40*100</f>
        <v>60</v>
      </c>
      <c r="L4" s="20">
        <v>24</v>
      </c>
      <c r="M4" s="14">
        <f t="shared" ref="M4:M30" si="4">L4/40*100</f>
        <v>60</v>
      </c>
      <c r="N4" s="14">
        <f t="shared" ref="N4:N30" si="5">D4+F4+H4+J4+L4</f>
        <v>134</v>
      </c>
      <c r="O4" s="14">
        <f t="shared" ref="O4:O30" si="6">N4/200*100</f>
        <v>67</v>
      </c>
      <c r="P4" s="5"/>
    </row>
    <row r="5" spans="1:16" ht="15.75" x14ac:dyDescent="0.25">
      <c r="A5" s="7">
        <v>2</v>
      </c>
      <c r="B5" s="8">
        <v>919</v>
      </c>
      <c r="C5" s="2" t="s">
        <v>18</v>
      </c>
      <c r="D5" s="9">
        <v>11</v>
      </c>
      <c r="E5" s="8">
        <f t="shared" si="0"/>
        <v>27.500000000000004</v>
      </c>
      <c r="F5" s="8">
        <v>15</v>
      </c>
      <c r="G5" s="9">
        <f t="shared" si="1"/>
        <v>37.5</v>
      </c>
      <c r="H5" s="16">
        <v>0</v>
      </c>
      <c r="I5" s="8">
        <f t="shared" si="2"/>
        <v>0</v>
      </c>
      <c r="J5" s="18">
        <v>9</v>
      </c>
      <c r="K5" s="8">
        <f t="shared" si="3"/>
        <v>22.5</v>
      </c>
      <c r="L5" s="21">
        <v>3</v>
      </c>
      <c r="M5" s="8">
        <f t="shared" si="4"/>
        <v>7.5</v>
      </c>
      <c r="N5" s="8">
        <f t="shared" si="5"/>
        <v>38</v>
      </c>
      <c r="O5" s="8">
        <f t="shared" si="6"/>
        <v>19</v>
      </c>
      <c r="P5" s="5" t="s">
        <v>19</v>
      </c>
    </row>
    <row r="6" spans="1:16" ht="15.75" x14ac:dyDescent="0.25">
      <c r="A6" s="7">
        <v>3</v>
      </c>
      <c r="B6" s="8">
        <v>924</v>
      </c>
      <c r="C6" s="2" t="s">
        <v>20</v>
      </c>
      <c r="D6" s="9">
        <v>31</v>
      </c>
      <c r="E6" s="8">
        <f t="shared" si="0"/>
        <v>77.5</v>
      </c>
      <c r="F6" s="8">
        <v>38</v>
      </c>
      <c r="G6" s="9">
        <f t="shared" si="1"/>
        <v>95</v>
      </c>
      <c r="H6" s="15">
        <v>35</v>
      </c>
      <c r="I6" s="8">
        <f t="shared" si="2"/>
        <v>87.5</v>
      </c>
      <c r="J6" s="18">
        <v>32</v>
      </c>
      <c r="K6" s="8">
        <f t="shared" si="3"/>
        <v>80</v>
      </c>
      <c r="L6" s="21">
        <v>31</v>
      </c>
      <c r="M6" s="8">
        <f t="shared" si="4"/>
        <v>77.5</v>
      </c>
      <c r="N6" s="8">
        <f t="shared" si="5"/>
        <v>167</v>
      </c>
      <c r="O6" s="8">
        <f t="shared" si="6"/>
        <v>83.5</v>
      </c>
      <c r="P6" s="5"/>
    </row>
    <row r="7" spans="1:16" ht="15.75" x14ac:dyDescent="0.25">
      <c r="A7" s="7">
        <v>4</v>
      </c>
      <c r="B7" s="8">
        <v>926</v>
      </c>
      <c r="C7" s="2" t="s">
        <v>21</v>
      </c>
      <c r="D7" s="9">
        <v>33</v>
      </c>
      <c r="E7" s="8">
        <f t="shared" si="0"/>
        <v>82.5</v>
      </c>
      <c r="F7" s="8">
        <v>39</v>
      </c>
      <c r="G7" s="9">
        <f t="shared" si="1"/>
        <v>97.5</v>
      </c>
      <c r="H7" s="15">
        <v>34</v>
      </c>
      <c r="I7" s="8">
        <f t="shared" si="2"/>
        <v>85</v>
      </c>
      <c r="J7" s="18">
        <v>32</v>
      </c>
      <c r="K7" s="8">
        <f t="shared" si="3"/>
        <v>80</v>
      </c>
      <c r="L7" s="21">
        <v>35</v>
      </c>
      <c r="M7" s="8">
        <f t="shared" si="4"/>
        <v>87.5</v>
      </c>
      <c r="N7" s="8">
        <f t="shared" si="5"/>
        <v>173</v>
      </c>
      <c r="O7" s="8">
        <f t="shared" si="6"/>
        <v>86.5</v>
      </c>
      <c r="P7" s="5"/>
    </row>
    <row r="8" spans="1:16" ht="15.75" x14ac:dyDescent="0.25">
      <c r="A8" s="7">
        <v>5</v>
      </c>
      <c r="B8" s="8">
        <v>928</v>
      </c>
      <c r="C8" s="2" t="s">
        <v>22</v>
      </c>
      <c r="D8" s="9">
        <v>29</v>
      </c>
      <c r="E8" s="8">
        <f t="shared" si="0"/>
        <v>72.5</v>
      </c>
      <c r="F8" s="8">
        <v>34</v>
      </c>
      <c r="G8" s="9">
        <f t="shared" si="1"/>
        <v>85</v>
      </c>
      <c r="H8" s="15">
        <v>29</v>
      </c>
      <c r="I8" s="8">
        <f t="shared" si="2"/>
        <v>72.5</v>
      </c>
      <c r="J8" s="18">
        <v>25</v>
      </c>
      <c r="K8" s="8">
        <f t="shared" si="3"/>
        <v>62.5</v>
      </c>
      <c r="L8" s="21">
        <v>27</v>
      </c>
      <c r="M8" s="8">
        <f t="shared" si="4"/>
        <v>67.5</v>
      </c>
      <c r="N8" s="8">
        <f t="shared" si="5"/>
        <v>144</v>
      </c>
      <c r="O8" s="8">
        <f t="shared" si="6"/>
        <v>72</v>
      </c>
      <c r="P8" s="5"/>
    </row>
    <row r="9" spans="1:16" ht="15.75" x14ac:dyDescent="0.25">
      <c r="A9" s="7">
        <v>6</v>
      </c>
      <c r="B9" s="8">
        <v>930</v>
      </c>
      <c r="C9" s="2" t="s">
        <v>23</v>
      </c>
      <c r="D9" s="9">
        <v>27</v>
      </c>
      <c r="E9" s="8">
        <f t="shared" si="0"/>
        <v>67.5</v>
      </c>
      <c r="F9" s="8">
        <v>38</v>
      </c>
      <c r="G9" s="9">
        <f t="shared" si="1"/>
        <v>95</v>
      </c>
      <c r="H9" s="15">
        <v>34</v>
      </c>
      <c r="I9" s="8">
        <f t="shared" si="2"/>
        <v>85</v>
      </c>
      <c r="J9" s="18">
        <v>27</v>
      </c>
      <c r="K9" s="8">
        <f t="shared" si="3"/>
        <v>67.5</v>
      </c>
      <c r="L9" s="21">
        <v>33</v>
      </c>
      <c r="M9" s="8">
        <f t="shared" si="4"/>
        <v>82.5</v>
      </c>
      <c r="N9" s="8">
        <f t="shared" si="5"/>
        <v>159</v>
      </c>
      <c r="O9" s="8">
        <f t="shared" si="6"/>
        <v>79.5</v>
      </c>
      <c r="P9" s="5"/>
    </row>
    <row r="10" spans="1:16" ht="15.75" x14ac:dyDescent="0.25">
      <c r="A10" s="7">
        <v>7</v>
      </c>
      <c r="B10" s="8">
        <v>933</v>
      </c>
      <c r="C10" s="2" t="s">
        <v>24</v>
      </c>
      <c r="D10" s="9">
        <v>24</v>
      </c>
      <c r="E10" s="8">
        <f t="shared" si="0"/>
        <v>60</v>
      </c>
      <c r="F10" s="8">
        <v>33</v>
      </c>
      <c r="G10" s="9">
        <f t="shared" si="1"/>
        <v>82.5</v>
      </c>
      <c r="H10" s="15">
        <v>31</v>
      </c>
      <c r="I10" s="8">
        <f t="shared" si="2"/>
        <v>77.5</v>
      </c>
      <c r="J10" s="18">
        <v>22</v>
      </c>
      <c r="K10" s="8">
        <f t="shared" si="3"/>
        <v>55.000000000000007</v>
      </c>
      <c r="L10" s="21">
        <v>28</v>
      </c>
      <c r="M10" s="8">
        <f t="shared" si="4"/>
        <v>70</v>
      </c>
      <c r="N10" s="8">
        <f t="shared" si="5"/>
        <v>138</v>
      </c>
      <c r="O10" s="8">
        <f t="shared" si="6"/>
        <v>69</v>
      </c>
      <c r="P10" s="5"/>
    </row>
    <row r="11" spans="1:16" ht="15.75" x14ac:dyDescent="0.25">
      <c r="A11" s="7">
        <v>8</v>
      </c>
      <c r="B11" s="8">
        <v>934</v>
      </c>
      <c r="C11" s="2" t="s">
        <v>25</v>
      </c>
      <c r="D11" s="9">
        <v>32</v>
      </c>
      <c r="E11" s="8">
        <f t="shared" si="0"/>
        <v>80</v>
      </c>
      <c r="F11" s="8">
        <v>39</v>
      </c>
      <c r="G11" s="9">
        <f t="shared" si="1"/>
        <v>97.5</v>
      </c>
      <c r="H11" s="15">
        <v>35</v>
      </c>
      <c r="I11" s="8">
        <f t="shared" si="2"/>
        <v>87.5</v>
      </c>
      <c r="J11" s="18">
        <v>31</v>
      </c>
      <c r="K11" s="8">
        <f t="shared" si="3"/>
        <v>77.5</v>
      </c>
      <c r="L11" s="21">
        <v>35</v>
      </c>
      <c r="M11" s="8">
        <f t="shared" si="4"/>
        <v>87.5</v>
      </c>
      <c r="N11" s="8">
        <f t="shared" si="5"/>
        <v>172</v>
      </c>
      <c r="O11" s="8">
        <f t="shared" si="6"/>
        <v>86</v>
      </c>
      <c r="P11" s="5"/>
    </row>
    <row r="12" spans="1:16" ht="15.75" x14ac:dyDescent="0.25">
      <c r="A12" s="7">
        <v>9</v>
      </c>
      <c r="B12" s="8">
        <v>935</v>
      </c>
      <c r="C12" s="2" t="s">
        <v>26</v>
      </c>
      <c r="D12" s="9">
        <v>24</v>
      </c>
      <c r="E12" s="8">
        <f t="shared" si="0"/>
        <v>60</v>
      </c>
      <c r="F12" s="8">
        <v>31</v>
      </c>
      <c r="G12" s="9">
        <f t="shared" si="1"/>
        <v>77.5</v>
      </c>
      <c r="H12" s="15">
        <v>31</v>
      </c>
      <c r="I12" s="8">
        <f t="shared" si="2"/>
        <v>77.5</v>
      </c>
      <c r="J12" s="18">
        <v>22</v>
      </c>
      <c r="K12" s="8">
        <f t="shared" si="3"/>
        <v>55.000000000000007</v>
      </c>
      <c r="L12" s="21">
        <v>28</v>
      </c>
      <c r="M12" s="8">
        <f t="shared" si="4"/>
        <v>70</v>
      </c>
      <c r="N12" s="8">
        <f t="shared" si="5"/>
        <v>136</v>
      </c>
      <c r="O12" s="8">
        <f t="shared" si="6"/>
        <v>68</v>
      </c>
      <c r="P12" s="5"/>
    </row>
    <row r="13" spans="1:16" ht="15.75" x14ac:dyDescent="0.25">
      <c r="A13" s="7">
        <v>10</v>
      </c>
      <c r="B13" s="8">
        <v>938</v>
      </c>
      <c r="C13" s="2" t="s">
        <v>27</v>
      </c>
      <c r="D13" s="9">
        <v>33</v>
      </c>
      <c r="E13" s="8">
        <f t="shared" si="0"/>
        <v>82.5</v>
      </c>
      <c r="F13" s="8">
        <v>31</v>
      </c>
      <c r="G13" s="9">
        <f t="shared" si="1"/>
        <v>77.5</v>
      </c>
      <c r="H13" s="15">
        <v>34</v>
      </c>
      <c r="I13" s="8">
        <f t="shared" si="2"/>
        <v>85</v>
      </c>
      <c r="J13" s="18">
        <v>27</v>
      </c>
      <c r="K13" s="8">
        <f t="shared" si="3"/>
        <v>67.5</v>
      </c>
      <c r="L13" s="21">
        <v>30</v>
      </c>
      <c r="M13" s="8">
        <f t="shared" si="4"/>
        <v>75</v>
      </c>
      <c r="N13" s="8">
        <f t="shared" si="5"/>
        <v>155</v>
      </c>
      <c r="O13" s="8">
        <f t="shared" si="6"/>
        <v>77.5</v>
      </c>
      <c r="P13" s="5"/>
    </row>
    <row r="14" spans="1:16" ht="15.75" x14ac:dyDescent="0.25">
      <c r="A14" s="7">
        <v>11</v>
      </c>
      <c r="B14" s="8">
        <v>939</v>
      </c>
      <c r="C14" s="2" t="s">
        <v>28</v>
      </c>
      <c r="D14" s="9">
        <v>31</v>
      </c>
      <c r="E14" s="8">
        <f t="shared" si="0"/>
        <v>77.5</v>
      </c>
      <c r="F14" s="8">
        <v>22</v>
      </c>
      <c r="G14" s="9">
        <f t="shared" si="1"/>
        <v>55.000000000000007</v>
      </c>
      <c r="H14" s="15">
        <v>24</v>
      </c>
      <c r="I14" s="8">
        <f t="shared" si="2"/>
        <v>60</v>
      </c>
      <c r="J14" s="18">
        <v>24</v>
      </c>
      <c r="K14" s="8">
        <f t="shared" si="3"/>
        <v>60</v>
      </c>
      <c r="L14" s="21">
        <v>32</v>
      </c>
      <c r="M14" s="8">
        <f t="shared" si="4"/>
        <v>80</v>
      </c>
      <c r="N14" s="8">
        <f t="shared" si="5"/>
        <v>133</v>
      </c>
      <c r="O14" s="8">
        <f t="shared" si="6"/>
        <v>66.5</v>
      </c>
      <c r="P14" s="5"/>
    </row>
    <row r="15" spans="1:16" ht="15.75" x14ac:dyDescent="0.25">
      <c r="A15" s="7">
        <v>12</v>
      </c>
      <c r="B15" s="8">
        <v>940</v>
      </c>
      <c r="C15" s="2" t="s">
        <v>29</v>
      </c>
      <c r="D15" s="9">
        <v>31</v>
      </c>
      <c r="E15" s="8">
        <f t="shared" si="0"/>
        <v>77.5</v>
      </c>
      <c r="F15" s="8">
        <v>36</v>
      </c>
      <c r="G15" s="9">
        <f t="shared" si="1"/>
        <v>90</v>
      </c>
      <c r="H15" s="15">
        <v>29</v>
      </c>
      <c r="I15" s="8">
        <f t="shared" si="2"/>
        <v>72.5</v>
      </c>
      <c r="J15" s="18">
        <v>25</v>
      </c>
      <c r="K15" s="8">
        <f t="shared" si="3"/>
        <v>62.5</v>
      </c>
      <c r="L15" s="21">
        <v>25</v>
      </c>
      <c r="M15" s="8">
        <f t="shared" si="4"/>
        <v>62.5</v>
      </c>
      <c r="N15" s="8">
        <f t="shared" si="5"/>
        <v>146</v>
      </c>
      <c r="O15" s="8">
        <f t="shared" si="6"/>
        <v>73</v>
      </c>
      <c r="P15" s="5"/>
    </row>
    <row r="16" spans="1:16" ht="15.75" x14ac:dyDescent="0.25">
      <c r="A16" s="7">
        <v>13</v>
      </c>
      <c r="B16" s="8">
        <v>941</v>
      </c>
      <c r="C16" s="2" t="s">
        <v>30</v>
      </c>
      <c r="D16" s="9">
        <v>31</v>
      </c>
      <c r="E16" s="8">
        <f t="shared" si="0"/>
        <v>77.5</v>
      </c>
      <c r="F16" s="8">
        <v>35</v>
      </c>
      <c r="G16" s="9">
        <f t="shared" si="1"/>
        <v>87.5</v>
      </c>
      <c r="H16" s="15">
        <v>27</v>
      </c>
      <c r="I16" s="8">
        <f t="shared" si="2"/>
        <v>67.5</v>
      </c>
      <c r="J16" s="18">
        <v>30</v>
      </c>
      <c r="K16" s="8">
        <f t="shared" si="3"/>
        <v>75</v>
      </c>
      <c r="L16" s="21">
        <v>28</v>
      </c>
      <c r="M16" s="8">
        <f t="shared" si="4"/>
        <v>70</v>
      </c>
      <c r="N16" s="8">
        <f t="shared" si="5"/>
        <v>151</v>
      </c>
      <c r="O16" s="8">
        <f t="shared" si="6"/>
        <v>75.5</v>
      </c>
      <c r="P16" s="5"/>
    </row>
    <row r="17" spans="1:16" ht="15.75" x14ac:dyDescent="0.25">
      <c r="A17" s="7">
        <v>14</v>
      </c>
      <c r="B17" s="8">
        <v>943</v>
      </c>
      <c r="C17" s="2" t="s">
        <v>31</v>
      </c>
      <c r="D17" s="9">
        <v>31</v>
      </c>
      <c r="E17" s="8">
        <f t="shared" si="0"/>
        <v>77.5</v>
      </c>
      <c r="F17" s="8">
        <v>34</v>
      </c>
      <c r="G17" s="9">
        <f t="shared" si="1"/>
        <v>85</v>
      </c>
      <c r="H17" s="15">
        <v>27</v>
      </c>
      <c r="I17" s="8">
        <f t="shared" si="2"/>
        <v>67.5</v>
      </c>
      <c r="J17" s="18">
        <v>30</v>
      </c>
      <c r="K17" s="8">
        <f t="shared" si="3"/>
        <v>75</v>
      </c>
      <c r="L17" s="21">
        <v>32</v>
      </c>
      <c r="M17" s="8">
        <f t="shared" si="4"/>
        <v>80</v>
      </c>
      <c r="N17" s="8">
        <f t="shared" si="5"/>
        <v>154</v>
      </c>
      <c r="O17" s="8">
        <f t="shared" si="6"/>
        <v>77</v>
      </c>
      <c r="P17" s="5"/>
    </row>
    <row r="18" spans="1:16" ht="15.75" x14ac:dyDescent="0.25">
      <c r="A18" s="7">
        <v>15</v>
      </c>
      <c r="B18" s="8">
        <v>944</v>
      </c>
      <c r="C18" s="2" t="s">
        <v>32</v>
      </c>
      <c r="D18" s="9">
        <v>33</v>
      </c>
      <c r="E18" s="8">
        <f t="shared" si="0"/>
        <v>82.5</v>
      </c>
      <c r="F18" s="8">
        <v>30</v>
      </c>
      <c r="G18" s="9">
        <f t="shared" si="1"/>
        <v>75</v>
      </c>
      <c r="H18" s="15">
        <v>30</v>
      </c>
      <c r="I18" s="8">
        <f t="shared" si="2"/>
        <v>75</v>
      </c>
      <c r="J18" s="18">
        <v>28</v>
      </c>
      <c r="K18" s="8">
        <f t="shared" si="3"/>
        <v>70</v>
      </c>
      <c r="L18" s="21">
        <v>29</v>
      </c>
      <c r="M18" s="8">
        <f t="shared" si="4"/>
        <v>72.5</v>
      </c>
      <c r="N18" s="8">
        <f t="shared" si="5"/>
        <v>150</v>
      </c>
      <c r="O18" s="8">
        <f t="shared" si="6"/>
        <v>75</v>
      </c>
      <c r="P18" s="5"/>
    </row>
    <row r="19" spans="1:16" ht="15.75" customHeight="1" x14ac:dyDescent="0.25">
      <c r="A19" s="7">
        <v>16</v>
      </c>
      <c r="B19" s="8">
        <v>945</v>
      </c>
      <c r="C19" s="2" t="s">
        <v>33</v>
      </c>
      <c r="D19" s="9">
        <v>28</v>
      </c>
      <c r="E19" s="8">
        <f t="shared" si="0"/>
        <v>70</v>
      </c>
      <c r="F19" s="8">
        <v>24</v>
      </c>
      <c r="G19" s="9">
        <f t="shared" si="1"/>
        <v>60</v>
      </c>
      <c r="H19" s="15">
        <v>33</v>
      </c>
      <c r="I19" s="8">
        <f t="shared" si="2"/>
        <v>82.5</v>
      </c>
      <c r="J19" s="18">
        <v>22</v>
      </c>
      <c r="K19" s="8">
        <f t="shared" si="3"/>
        <v>55.000000000000007</v>
      </c>
      <c r="L19" s="21">
        <v>26</v>
      </c>
      <c r="M19" s="8">
        <f t="shared" si="4"/>
        <v>65</v>
      </c>
      <c r="N19" s="8">
        <f t="shared" si="5"/>
        <v>133</v>
      </c>
      <c r="O19" s="8">
        <f t="shared" si="6"/>
        <v>66.5</v>
      </c>
      <c r="P19" s="5"/>
    </row>
    <row r="20" spans="1:16" ht="15.75" x14ac:dyDescent="0.25">
      <c r="A20" s="7">
        <v>17</v>
      </c>
      <c r="B20" s="8">
        <v>946</v>
      </c>
      <c r="C20" s="2" t="s">
        <v>34</v>
      </c>
      <c r="D20" s="11">
        <v>0</v>
      </c>
      <c r="E20" s="8">
        <f t="shared" si="0"/>
        <v>0</v>
      </c>
      <c r="F20" s="8">
        <v>13</v>
      </c>
      <c r="G20" s="9">
        <f t="shared" si="1"/>
        <v>32.5</v>
      </c>
      <c r="H20" s="15">
        <v>14</v>
      </c>
      <c r="I20" s="8">
        <f t="shared" si="2"/>
        <v>35</v>
      </c>
      <c r="J20" s="18">
        <v>8</v>
      </c>
      <c r="K20" s="8">
        <f t="shared" si="3"/>
        <v>20</v>
      </c>
      <c r="L20" s="22">
        <v>0</v>
      </c>
      <c r="M20" s="8">
        <f t="shared" si="4"/>
        <v>0</v>
      </c>
      <c r="N20" s="8">
        <f t="shared" si="5"/>
        <v>35</v>
      </c>
      <c r="O20" s="8">
        <f t="shared" si="6"/>
        <v>17.5</v>
      </c>
      <c r="P20" s="5" t="s">
        <v>35</v>
      </c>
    </row>
    <row r="21" spans="1:16" ht="15.75" x14ac:dyDescent="0.25">
      <c r="A21" s="7">
        <v>18</v>
      </c>
      <c r="B21" s="8">
        <v>947</v>
      </c>
      <c r="C21" s="2" t="s">
        <v>36</v>
      </c>
      <c r="D21" s="9">
        <v>28</v>
      </c>
      <c r="E21" s="8">
        <f t="shared" si="0"/>
        <v>70</v>
      </c>
      <c r="F21" s="8">
        <v>34</v>
      </c>
      <c r="G21" s="9">
        <f t="shared" si="1"/>
        <v>85</v>
      </c>
      <c r="H21" s="15">
        <v>25</v>
      </c>
      <c r="I21" s="8">
        <f t="shared" si="2"/>
        <v>62.5</v>
      </c>
      <c r="J21" s="18">
        <v>27</v>
      </c>
      <c r="K21" s="8">
        <f t="shared" si="3"/>
        <v>67.5</v>
      </c>
      <c r="L21" s="21">
        <v>34</v>
      </c>
      <c r="M21" s="8">
        <f t="shared" si="4"/>
        <v>85</v>
      </c>
      <c r="N21" s="8">
        <f t="shared" si="5"/>
        <v>148</v>
      </c>
      <c r="O21" s="8">
        <f t="shared" si="6"/>
        <v>74</v>
      </c>
      <c r="P21" s="5"/>
    </row>
    <row r="22" spans="1:16" ht="15.75" x14ac:dyDescent="0.25">
      <c r="A22" s="7">
        <v>19</v>
      </c>
      <c r="B22" s="8">
        <v>948</v>
      </c>
      <c r="C22" s="2" t="s">
        <v>37</v>
      </c>
      <c r="D22" s="9">
        <v>35</v>
      </c>
      <c r="E22" s="8">
        <f t="shared" si="0"/>
        <v>87.5</v>
      </c>
      <c r="F22" s="8">
        <v>38</v>
      </c>
      <c r="G22" s="9">
        <f t="shared" si="1"/>
        <v>95</v>
      </c>
      <c r="H22" s="15">
        <v>17</v>
      </c>
      <c r="I22" s="8">
        <f t="shared" si="2"/>
        <v>42.5</v>
      </c>
      <c r="J22" s="18">
        <v>32</v>
      </c>
      <c r="K22" s="8">
        <f t="shared" si="3"/>
        <v>80</v>
      </c>
      <c r="L22" s="21">
        <v>33</v>
      </c>
      <c r="M22" s="8">
        <f t="shared" si="4"/>
        <v>82.5</v>
      </c>
      <c r="N22" s="8">
        <f t="shared" si="5"/>
        <v>155</v>
      </c>
      <c r="O22" s="8">
        <f t="shared" si="6"/>
        <v>77.5</v>
      </c>
      <c r="P22" s="5"/>
    </row>
    <row r="23" spans="1:16" ht="15.75" x14ac:dyDescent="0.25">
      <c r="A23" s="7">
        <v>20</v>
      </c>
      <c r="B23" s="8">
        <v>952</v>
      </c>
      <c r="C23" s="2" t="s">
        <v>32</v>
      </c>
      <c r="D23" s="9">
        <v>15</v>
      </c>
      <c r="E23" s="8">
        <f t="shared" si="0"/>
        <v>37.5</v>
      </c>
      <c r="F23" s="8">
        <v>38</v>
      </c>
      <c r="G23" s="9">
        <f t="shared" si="1"/>
        <v>95</v>
      </c>
      <c r="H23" s="15">
        <v>29</v>
      </c>
      <c r="I23" s="8">
        <f t="shared" si="2"/>
        <v>72.5</v>
      </c>
      <c r="J23" s="18">
        <v>33</v>
      </c>
      <c r="K23" s="8">
        <f t="shared" si="3"/>
        <v>82.5</v>
      </c>
      <c r="L23" s="21">
        <v>30</v>
      </c>
      <c r="M23" s="8">
        <f t="shared" si="4"/>
        <v>75</v>
      </c>
      <c r="N23" s="8">
        <f t="shared" si="5"/>
        <v>145</v>
      </c>
      <c r="O23" s="8">
        <f t="shared" si="6"/>
        <v>72.5</v>
      </c>
      <c r="P23" s="5"/>
    </row>
    <row r="24" spans="1:16" ht="15.75" x14ac:dyDescent="0.25">
      <c r="A24" s="7">
        <v>21</v>
      </c>
      <c r="B24" s="8">
        <v>953</v>
      </c>
      <c r="C24" s="2" t="s">
        <v>38</v>
      </c>
      <c r="D24" s="9">
        <v>38</v>
      </c>
      <c r="E24" s="8">
        <f t="shared" si="0"/>
        <v>95</v>
      </c>
      <c r="F24" s="8">
        <v>39</v>
      </c>
      <c r="G24" s="9">
        <f t="shared" si="1"/>
        <v>97.5</v>
      </c>
      <c r="H24" s="15">
        <v>36</v>
      </c>
      <c r="I24" s="8">
        <f t="shared" si="2"/>
        <v>90</v>
      </c>
      <c r="J24" s="18">
        <v>30</v>
      </c>
      <c r="K24" s="8">
        <f t="shared" si="3"/>
        <v>75</v>
      </c>
      <c r="L24" s="21">
        <v>30</v>
      </c>
      <c r="M24" s="8">
        <f t="shared" si="4"/>
        <v>75</v>
      </c>
      <c r="N24" s="8">
        <f t="shared" si="5"/>
        <v>173</v>
      </c>
      <c r="O24" s="8">
        <f t="shared" si="6"/>
        <v>86.5</v>
      </c>
      <c r="P24" s="5"/>
    </row>
    <row r="25" spans="1:16" ht="15.75" x14ac:dyDescent="0.25">
      <c r="A25" s="7">
        <v>22</v>
      </c>
      <c r="B25" s="8">
        <v>954</v>
      </c>
      <c r="C25" s="2" t="s">
        <v>39</v>
      </c>
      <c r="D25" s="9">
        <v>15</v>
      </c>
      <c r="E25" s="8">
        <f t="shared" si="0"/>
        <v>37.5</v>
      </c>
      <c r="F25" s="8">
        <v>30</v>
      </c>
      <c r="G25" s="9">
        <f t="shared" si="1"/>
        <v>75</v>
      </c>
      <c r="H25" s="15">
        <v>18</v>
      </c>
      <c r="I25" s="8">
        <f t="shared" si="2"/>
        <v>45</v>
      </c>
      <c r="J25" s="18">
        <v>27</v>
      </c>
      <c r="K25" s="8">
        <f t="shared" si="3"/>
        <v>67.5</v>
      </c>
      <c r="L25" s="21">
        <v>28</v>
      </c>
      <c r="M25" s="8">
        <f t="shared" si="4"/>
        <v>70</v>
      </c>
      <c r="N25" s="8">
        <f t="shared" si="5"/>
        <v>118</v>
      </c>
      <c r="O25" s="8">
        <f t="shared" si="6"/>
        <v>59</v>
      </c>
      <c r="P25" s="5"/>
    </row>
    <row r="26" spans="1:16" ht="15.75" x14ac:dyDescent="0.25">
      <c r="A26" s="7">
        <v>23</v>
      </c>
      <c r="B26" s="8">
        <v>955</v>
      </c>
      <c r="C26" s="2" t="s">
        <v>40</v>
      </c>
      <c r="D26" s="9">
        <v>23</v>
      </c>
      <c r="E26" s="8">
        <f t="shared" si="0"/>
        <v>57.499999999999993</v>
      </c>
      <c r="F26" s="8">
        <v>22</v>
      </c>
      <c r="G26" s="9">
        <f t="shared" si="1"/>
        <v>55.000000000000007</v>
      </c>
      <c r="H26" s="15">
        <v>11</v>
      </c>
      <c r="I26" s="8">
        <f t="shared" si="2"/>
        <v>27.500000000000004</v>
      </c>
      <c r="J26" s="18">
        <v>21</v>
      </c>
      <c r="K26" s="8">
        <f t="shared" si="3"/>
        <v>52.5</v>
      </c>
      <c r="L26" s="21">
        <v>19</v>
      </c>
      <c r="M26" s="8">
        <f t="shared" si="4"/>
        <v>47.5</v>
      </c>
      <c r="N26" s="8">
        <f t="shared" si="5"/>
        <v>96</v>
      </c>
      <c r="O26" s="8">
        <f t="shared" si="6"/>
        <v>48</v>
      </c>
      <c r="P26" s="5"/>
    </row>
    <row r="27" spans="1:16" ht="15.75" x14ac:dyDescent="0.25">
      <c r="A27" s="7">
        <v>24</v>
      </c>
      <c r="B27" s="8">
        <v>959</v>
      </c>
      <c r="C27" s="2" t="s">
        <v>41</v>
      </c>
      <c r="D27" s="9">
        <v>27</v>
      </c>
      <c r="E27" s="8">
        <f t="shared" si="0"/>
        <v>67.5</v>
      </c>
      <c r="F27" s="8">
        <v>25</v>
      </c>
      <c r="G27" s="9">
        <f t="shared" si="1"/>
        <v>62.5</v>
      </c>
      <c r="H27" s="15">
        <v>31</v>
      </c>
      <c r="I27" s="8">
        <f t="shared" si="2"/>
        <v>77.5</v>
      </c>
      <c r="J27" s="18">
        <v>26</v>
      </c>
      <c r="K27" s="8">
        <f t="shared" si="3"/>
        <v>65</v>
      </c>
      <c r="L27" s="21">
        <v>33</v>
      </c>
      <c r="M27" s="8">
        <f t="shared" si="4"/>
        <v>82.5</v>
      </c>
      <c r="N27" s="8">
        <f t="shared" si="5"/>
        <v>142</v>
      </c>
      <c r="O27" s="8">
        <f t="shared" si="6"/>
        <v>71</v>
      </c>
      <c r="P27" s="5"/>
    </row>
    <row r="28" spans="1:16" ht="15.75" x14ac:dyDescent="0.25">
      <c r="A28" s="7">
        <v>25</v>
      </c>
      <c r="B28" s="8">
        <v>960</v>
      </c>
      <c r="C28" s="2" t="s">
        <v>42</v>
      </c>
      <c r="D28" s="9">
        <v>33</v>
      </c>
      <c r="E28" s="8">
        <f t="shared" si="0"/>
        <v>82.5</v>
      </c>
      <c r="F28" s="8">
        <v>33</v>
      </c>
      <c r="G28" s="9">
        <f t="shared" si="1"/>
        <v>82.5</v>
      </c>
      <c r="H28" s="15">
        <v>28</v>
      </c>
      <c r="I28" s="8">
        <f t="shared" si="2"/>
        <v>70</v>
      </c>
      <c r="J28" s="18">
        <v>22</v>
      </c>
      <c r="K28" s="8">
        <f t="shared" si="3"/>
        <v>55.000000000000007</v>
      </c>
      <c r="L28" s="21">
        <v>30</v>
      </c>
      <c r="M28" s="8">
        <f t="shared" si="4"/>
        <v>75</v>
      </c>
      <c r="N28" s="8">
        <f t="shared" si="5"/>
        <v>146</v>
      </c>
      <c r="O28" s="8">
        <f t="shared" si="6"/>
        <v>73</v>
      </c>
      <c r="P28" s="5"/>
    </row>
    <row r="29" spans="1:16" ht="15.75" x14ac:dyDescent="0.25">
      <c r="A29" s="7">
        <v>26</v>
      </c>
      <c r="B29" s="8">
        <v>961</v>
      </c>
      <c r="C29" s="2" t="s">
        <v>43</v>
      </c>
      <c r="D29" s="9">
        <v>23</v>
      </c>
      <c r="E29" s="8">
        <f t="shared" si="0"/>
        <v>57.499999999999993</v>
      </c>
      <c r="F29" s="8">
        <v>23</v>
      </c>
      <c r="G29" s="9">
        <f t="shared" si="1"/>
        <v>57.499999999999993</v>
      </c>
      <c r="H29" s="15">
        <v>35</v>
      </c>
      <c r="I29" s="8">
        <f t="shared" si="2"/>
        <v>87.5</v>
      </c>
      <c r="J29" s="18">
        <v>29</v>
      </c>
      <c r="K29" s="8">
        <f t="shared" si="3"/>
        <v>72.5</v>
      </c>
      <c r="L29" s="21">
        <v>28</v>
      </c>
      <c r="M29" s="8">
        <f t="shared" si="4"/>
        <v>70</v>
      </c>
      <c r="N29" s="8">
        <f t="shared" si="5"/>
        <v>138</v>
      </c>
      <c r="O29" s="8">
        <f t="shared" si="6"/>
        <v>69</v>
      </c>
      <c r="P29" s="5"/>
    </row>
    <row r="30" spans="1:16" ht="15.75" x14ac:dyDescent="0.25">
      <c r="A30" s="7">
        <v>27</v>
      </c>
      <c r="B30" s="8">
        <v>963</v>
      </c>
      <c r="C30" s="2" t="s">
        <v>44</v>
      </c>
      <c r="D30" s="9">
        <v>35</v>
      </c>
      <c r="E30" s="8">
        <f t="shared" si="0"/>
        <v>87.5</v>
      </c>
      <c r="F30" s="8">
        <v>26</v>
      </c>
      <c r="G30" s="9">
        <f t="shared" si="1"/>
        <v>65</v>
      </c>
      <c r="H30" s="15">
        <v>28</v>
      </c>
      <c r="I30" s="8">
        <f t="shared" si="2"/>
        <v>70</v>
      </c>
      <c r="J30" s="19">
        <v>23</v>
      </c>
      <c r="K30" s="8">
        <f t="shared" si="3"/>
        <v>57.499999999999993</v>
      </c>
      <c r="L30" s="21">
        <v>33</v>
      </c>
      <c r="M30" s="8">
        <f t="shared" si="4"/>
        <v>82.5</v>
      </c>
      <c r="N30" s="8">
        <f t="shared" si="5"/>
        <v>145</v>
      </c>
      <c r="O30" s="8">
        <f t="shared" si="6"/>
        <v>72.5</v>
      </c>
      <c r="P30" s="5"/>
    </row>
    <row r="33" spans="1:15" x14ac:dyDescent="0.25">
      <c r="A33" s="6" t="s">
        <v>45</v>
      </c>
      <c r="I33" t="s">
        <v>46</v>
      </c>
      <c r="O33" t="s">
        <v>47</v>
      </c>
    </row>
    <row r="35" spans="1:15" ht="15.75" x14ac:dyDescent="0.25">
      <c r="I35" s="113" t="s">
        <v>48</v>
      </c>
      <c r="J35" s="114"/>
      <c r="K35" s="114"/>
      <c r="L35" s="114"/>
      <c r="M35" s="114"/>
      <c r="N35" s="114"/>
      <c r="O35" s="115"/>
    </row>
    <row r="36" spans="1:15" ht="15.75" x14ac:dyDescent="0.25">
      <c r="I36" s="24" t="s">
        <v>49</v>
      </c>
      <c r="J36" s="24" t="s">
        <v>50</v>
      </c>
      <c r="K36" s="24" t="s">
        <v>51</v>
      </c>
      <c r="L36" s="24" t="s">
        <v>52</v>
      </c>
      <c r="M36" s="24" t="s">
        <v>53</v>
      </c>
      <c r="N36" s="24" t="s">
        <v>54</v>
      </c>
      <c r="O36" s="24" t="s">
        <v>55</v>
      </c>
    </row>
    <row r="37" spans="1:15" ht="15.75" x14ac:dyDescent="0.25">
      <c r="I37" s="2" t="s">
        <v>56</v>
      </c>
      <c r="J37" s="2">
        <v>2</v>
      </c>
      <c r="K37" s="2">
        <v>2</v>
      </c>
      <c r="L37" s="2">
        <v>4</v>
      </c>
      <c r="M37" s="2">
        <v>6</v>
      </c>
      <c r="N37" s="2">
        <v>12</v>
      </c>
      <c r="O37" s="2">
        <v>1</v>
      </c>
    </row>
    <row r="38" spans="1:15" ht="15.75" x14ac:dyDescent="0.25">
      <c r="I38" s="2" t="s">
        <v>57</v>
      </c>
      <c r="J38" s="2">
        <v>1</v>
      </c>
      <c r="K38" s="2">
        <v>1</v>
      </c>
      <c r="L38" s="2">
        <v>4</v>
      </c>
      <c r="M38" s="2">
        <v>3</v>
      </c>
      <c r="N38" s="2">
        <v>11</v>
      </c>
      <c r="O38" s="2">
        <v>7</v>
      </c>
    </row>
    <row r="39" spans="1:15" ht="15.75" x14ac:dyDescent="0.25">
      <c r="I39" s="2" t="s">
        <v>58</v>
      </c>
      <c r="J39" s="2">
        <v>2</v>
      </c>
      <c r="K39" s="2">
        <v>3</v>
      </c>
      <c r="L39" s="2">
        <v>1</v>
      </c>
      <c r="M39" s="2">
        <v>9</v>
      </c>
      <c r="N39" s="2">
        <v>12</v>
      </c>
      <c r="O39" s="2">
        <v>0</v>
      </c>
    </row>
    <row r="40" spans="1:15" ht="15.75" x14ac:dyDescent="0.25">
      <c r="I40" s="25" t="s">
        <v>59</v>
      </c>
      <c r="J40" s="25">
        <v>2</v>
      </c>
      <c r="K40" s="25">
        <v>0</v>
      </c>
      <c r="L40" s="25">
        <v>8</v>
      </c>
      <c r="M40" s="25">
        <v>9</v>
      </c>
      <c r="N40" s="25">
        <v>8</v>
      </c>
      <c r="O40" s="25">
        <v>0</v>
      </c>
    </row>
    <row r="41" spans="1:15" ht="15.75" x14ac:dyDescent="0.25">
      <c r="I41" s="2" t="s">
        <v>12</v>
      </c>
      <c r="J41" s="2">
        <v>2</v>
      </c>
      <c r="K41" s="2">
        <v>1</v>
      </c>
      <c r="L41" s="2">
        <v>1</v>
      </c>
      <c r="M41" s="2">
        <v>9</v>
      </c>
      <c r="N41" s="2">
        <v>14</v>
      </c>
      <c r="O41" s="2">
        <v>0</v>
      </c>
    </row>
    <row r="42" spans="1:15" x14ac:dyDescent="0.25">
      <c r="I42" s="5" t="s">
        <v>60</v>
      </c>
      <c r="J42" s="5">
        <v>2</v>
      </c>
      <c r="K42" s="5">
        <v>1</v>
      </c>
      <c r="L42" s="5">
        <v>1</v>
      </c>
      <c r="M42" s="5">
        <v>13</v>
      </c>
      <c r="N42" s="5">
        <v>10</v>
      </c>
      <c r="O42" s="5">
        <v>0</v>
      </c>
    </row>
  </sheetData>
  <sortState ref="A4:P30">
    <sortCondition ref="A4:A30"/>
  </sortState>
  <mergeCells count="3">
    <mergeCell ref="A1:P1"/>
    <mergeCell ref="A2:P2"/>
    <mergeCell ref="I35:O35"/>
  </mergeCells>
  <pageMargins left="0.7" right="0.7" top="0.75" bottom="0.75" header="0.3" footer="0.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view="pageBreakPreview" zoomScale="60" zoomScaleNormal="100" workbookViewId="0">
      <selection activeCell="D41" sqref="D41:H44"/>
    </sheetView>
  </sheetViews>
  <sheetFormatPr defaultRowHeight="14.25" x14ac:dyDescent="0.2"/>
  <cols>
    <col min="1" max="1" width="5.42578125" style="27" customWidth="1"/>
    <col min="2" max="2" width="8.85546875" style="27" customWidth="1"/>
    <col min="3" max="3" width="23.140625" style="26" customWidth="1"/>
    <col min="4" max="4" width="9.140625" style="28"/>
    <col min="5" max="5" width="8.28515625" style="26" customWidth="1"/>
    <col min="6" max="6" width="8.140625" style="26" customWidth="1"/>
    <col min="7" max="7" width="9.140625" style="26" customWidth="1"/>
    <col min="8" max="8" width="9.5703125" style="26" customWidth="1"/>
    <col min="9" max="9" width="8" style="26" customWidth="1"/>
    <col min="10" max="10" width="6.85546875" style="26" customWidth="1"/>
    <col min="11" max="11" width="20.42578125" style="26" customWidth="1"/>
    <col min="12" max="13" width="9.140625" style="26"/>
    <col min="14" max="14" width="10.85546875" style="26" bestFit="1" customWidth="1"/>
    <col min="15" max="16384" width="9.140625" style="26"/>
  </cols>
  <sheetData>
    <row r="1" spans="1:13" ht="15.75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3" ht="15.75" x14ac:dyDescent="0.25">
      <c r="A2" s="116" t="s">
        <v>61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3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3" ht="20.100000000000001" customHeight="1" x14ac:dyDescent="0.25">
      <c r="A4" s="36" t="s">
        <v>1</v>
      </c>
      <c r="B4" s="36" t="s">
        <v>2</v>
      </c>
      <c r="C4" s="37" t="s">
        <v>3</v>
      </c>
      <c r="D4" s="38" t="s">
        <v>4</v>
      </c>
      <c r="E4" s="39" t="s">
        <v>6</v>
      </c>
      <c r="F4" s="39" t="s">
        <v>8</v>
      </c>
      <c r="G4" s="39" t="s">
        <v>10</v>
      </c>
      <c r="H4" s="34" t="s">
        <v>12</v>
      </c>
      <c r="I4" s="34" t="s">
        <v>14</v>
      </c>
      <c r="J4" s="34" t="s">
        <v>15</v>
      </c>
      <c r="K4" s="40" t="s">
        <v>16</v>
      </c>
    </row>
    <row r="5" spans="1:13" ht="20.100000000000001" customHeight="1" x14ac:dyDescent="0.25">
      <c r="A5" s="41">
        <v>1</v>
      </c>
      <c r="B5" s="42">
        <v>914</v>
      </c>
      <c r="C5" s="43" t="s">
        <v>17</v>
      </c>
      <c r="D5" s="44">
        <v>30</v>
      </c>
      <c r="E5" s="44">
        <v>21</v>
      </c>
      <c r="F5" s="45">
        <v>21</v>
      </c>
      <c r="G5" s="46">
        <v>20</v>
      </c>
      <c r="H5" s="47">
        <v>21</v>
      </c>
      <c r="I5" s="48">
        <f t="shared" ref="I5:I34" si="0">D5+E5+F5+G5+H5</f>
        <v>113</v>
      </c>
      <c r="J5" s="48">
        <f t="shared" ref="J5:J34" si="1">I5/200*100</f>
        <v>56.499999999999993</v>
      </c>
      <c r="K5" s="33"/>
    </row>
    <row r="6" spans="1:13" ht="20.100000000000001" customHeight="1" x14ac:dyDescent="0.25">
      <c r="A6" s="41">
        <v>2</v>
      </c>
      <c r="B6" s="42">
        <v>919</v>
      </c>
      <c r="C6" s="43" t="s">
        <v>18</v>
      </c>
      <c r="D6" s="49">
        <v>27</v>
      </c>
      <c r="E6" s="49">
        <v>22</v>
      </c>
      <c r="F6" s="50">
        <v>25</v>
      </c>
      <c r="G6" s="51">
        <v>19</v>
      </c>
      <c r="H6" s="52">
        <v>16</v>
      </c>
      <c r="I6" s="42">
        <f t="shared" si="0"/>
        <v>109</v>
      </c>
      <c r="J6" s="42">
        <f t="shared" si="1"/>
        <v>54.500000000000007</v>
      </c>
      <c r="K6" s="33"/>
    </row>
    <row r="7" spans="1:13" ht="20.100000000000001" customHeight="1" x14ac:dyDescent="0.25">
      <c r="A7" s="41">
        <v>3</v>
      </c>
      <c r="B7" s="42">
        <v>924</v>
      </c>
      <c r="C7" s="43" t="s">
        <v>20</v>
      </c>
      <c r="D7" s="49">
        <v>36</v>
      </c>
      <c r="E7" s="49">
        <v>29</v>
      </c>
      <c r="F7" s="50">
        <v>32</v>
      </c>
      <c r="G7" s="51">
        <v>32</v>
      </c>
      <c r="H7" s="52">
        <v>22</v>
      </c>
      <c r="I7" s="42">
        <f t="shared" si="0"/>
        <v>151</v>
      </c>
      <c r="J7" s="42">
        <f t="shared" si="1"/>
        <v>75.5</v>
      </c>
      <c r="K7" s="33"/>
    </row>
    <row r="8" spans="1:13" ht="20.100000000000001" customHeight="1" x14ac:dyDescent="0.25">
      <c r="A8" s="41">
        <v>4</v>
      </c>
      <c r="B8" s="42">
        <v>926</v>
      </c>
      <c r="C8" s="43" t="s">
        <v>21</v>
      </c>
      <c r="D8" s="49">
        <v>28</v>
      </c>
      <c r="E8" s="49">
        <v>24</v>
      </c>
      <c r="F8" s="50">
        <v>28</v>
      </c>
      <c r="G8" s="51">
        <v>24</v>
      </c>
      <c r="H8" s="52">
        <v>23</v>
      </c>
      <c r="I8" s="42">
        <f t="shared" si="0"/>
        <v>127</v>
      </c>
      <c r="J8" s="42">
        <f t="shared" si="1"/>
        <v>63.5</v>
      </c>
      <c r="K8" s="33"/>
    </row>
    <row r="9" spans="1:13" ht="20.100000000000001" customHeight="1" x14ac:dyDescent="0.25">
      <c r="A9" s="41">
        <v>5</v>
      </c>
      <c r="B9" s="42">
        <v>928</v>
      </c>
      <c r="C9" s="43" t="s">
        <v>22</v>
      </c>
      <c r="D9" s="49">
        <v>27</v>
      </c>
      <c r="E9" s="49">
        <v>25</v>
      </c>
      <c r="F9" s="50">
        <v>33</v>
      </c>
      <c r="G9" s="51">
        <v>19</v>
      </c>
      <c r="H9" s="52">
        <v>26</v>
      </c>
      <c r="I9" s="42">
        <f t="shared" si="0"/>
        <v>130</v>
      </c>
      <c r="J9" s="42">
        <f t="shared" si="1"/>
        <v>65</v>
      </c>
      <c r="K9" s="33"/>
    </row>
    <row r="10" spans="1:13" ht="20.100000000000001" customHeight="1" x14ac:dyDescent="0.25">
      <c r="A10" s="41">
        <v>6</v>
      </c>
      <c r="B10" s="42">
        <v>930</v>
      </c>
      <c r="C10" s="43" t="s">
        <v>23</v>
      </c>
      <c r="D10" s="49">
        <v>35</v>
      </c>
      <c r="E10" s="49">
        <v>30</v>
      </c>
      <c r="F10" s="50">
        <v>31</v>
      </c>
      <c r="G10" s="51">
        <v>24</v>
      </c>
      <c r="H10" s="52">
        <v>23</v>
      </c>
      <c r="I10" s="42">
        <f t="shared" si="0"/>
        <v>143</v>
      </c>
      <c r="J10" s="42">
        <f t="shared" si="1"/>
        <v>71.5</v>
      </c>
      <c r="K10" s="33"/>
    </row>
    <row r="11" spans="1:13" ht="20.100000000000001" customHeight="1" x14ac:dyDescent="0.25">
      <c r="A11" s="41">
        <v>7</v>
      </c>
      <c r="B11" s="42">
        <v>933</v>
      </c>
      <c r="C11" s="43" t="s">
        <v>24</v>
      </c>
      <c r="D11" s="49">
        <v>30</v>
      </c>
      <c r="E11" s="49">
        <v>21</v>
      </c>
      <c r="F11" s="50">
        <v>20</v>
      </c>
      <c r="G11" s="51">
        <v>17</v>
      </c>
      <c r="H11" s="52">
        <v>22</v>
      </c>
      <c r="I11" s="42">
        <f t="shared" si="0"/>
        <v>110</v>
      </c>
      <c r="J11" s="42">
        <f t="shared" si="1"/>
        <v>55.000000000000007</v>
      </c>
      <c r="K11" s="33"/>
    </row>
    <row r="12" spans="1:13" ht="20.100000000000001" customHeight="1" x14ac:dyDescent="0.25">
      <c r="A12" s="41">
        <v>8</v>
      </c>
      <c r="B12" s="42">
        <v>934</v>
      </c>
      <c r="C12" s="43" t="s">
        <v>25</v>
      </c>
      <c r="D12" s="49">
        <v>33</v>
      </c>
      <c r="E12" s="49">
        <v>33</v>
      </c>
      <c r="F12" s="50">
        <v>34</v>
      </c>
      <c r="G12" s="51">
        <v>30</v>
      </c>
      <c r="H12" s="52">
        <v>30</v>
      </c>
      <c r="I12" s="42">
        <f t="shared" si="0"/>
        <v>160</v>
      </c>
      <c r="J12" s="42">
        <f t="shared" si="1"/>
        <v>80</v>
      </c>
      <c r="K12" s="33"/>
    </row>
    <row r="13" spans="1:13" ht="20.100000000000001" customHeight="1" x14ac:dyDescent="0.25">
      <c r="A13" s="41">
        <v>9</v>
      </c>
      <c r="B13" s="42">
        <v>935</v>
      </c>
      <c r="C13" s="43" t="s">
        <v>26</v>
      </c>
      <c r="D13" s="49">
        <v>29</v>
      </c>
      <c r="E13" s="49">
        <v>24</v>
      </c>
      <c r="F13" s="50">
        <v>26</v>
      </c>
      <c r="G13" s="51">
        <v>23</v>
      </c>
      <c r="H13" s="52">
        <v>24</v>
      </c>
      <c r="I13" s="42">
        <f t="shared" si="0"/>
        <v>126</v>
      </c>
      <c r="J13" s="42">
        <f t="shared" si="1"/>
        <v>63</v>
      </c>
      <c r="K13" s="33"/>
      <c r="M13" s="81"/>
    </row>
    <row r="14" spans="1:13" ht="20.100000000000001" customHeight="1" x14ac:dyDescent="0.25">
      <c r="A14" s="41">
        <v>10</v>
      </c>
      <c r="B14" s="42">
        <v>938</v>
      </c>
      <c r="C14" s="43" t="s">
        <v>27</v>
      </c>
      <c r="D14" s="49">
        <v>34</v>
      </c>
      <c r="E14" s="49">
        <v>32</v>
      </c>
      <c r="F14" s="50">
        <v>30</v>
      </c>
      <c r="G14" s="51">
        <v>28</v>
      </c>
      <c r="H14" s="52">
        <v>22</v>
      </c>
      <c r="I14" s="42">
        <f t="shared" si="0"/>
        <v>146</v>
      </c>
      <c r="J14" s="42">
        <f t="shared" si="1"/>
        <v>73</v>
      </c>
      <c r="K14" s="33"/>
    </row>
    <row r="15" spans="1:13" ht="20.100000000000001" customHeight="1" x14ac:dyDescent="0.25">
      <c r="A15" s="41">
        <v>11</v>
      </c>
      <c r="B15" s="42">
        <v>939</v>
      </c>
      <c r="C15" s="43" t="s">
        <v>28</v>
      </c>
      <c r="D15" s="49">
        <v>30</v>
      </c>
      <c r="E15" s="49">
        <v>24</v>
      </c>
      <c r="F15" s="50">
        <v>24</v>
      </c>
      <c r="G15" s="51">
        <v>15</v>
      </c>
      <c r="H15" s="52">
        <v>20</v>
      </c>
      <c r="I15" s="42">
        <f t="shared" si="0"/>
        <v>113</v>
      </c>
      <c r="J15" s="42">
        <f t="shared" si="1"/>
        <v>56.499999999999993</v>
      </c>
      <c r="K15" s="33"/>
    </row>
    <row r="16" spans="1:13" ht="20.100000000000001" customHeight="1" x14ac:dyDescent="0.25">
      <c r="A16" s="41">
        <v>12</v>
      </c>
      <c r="B16" s="42">
        <v>940</v>
      </c>
      <c r="C16" s="43" t="s">
        <v>29</v>
      </c>
      <c r="D16" s="49">
        <v>24</v>
      </c>
      <c r="E16" s="49">
        <v>21</v>
      </c>
      <c r="F16" s="50">
        <v>28</v>
      </c>
      <c r="G16" s="51">
        <v>19</v>
      </c>
      <c r="H16" s="52">
        <v>19</v>
      </c>
      <c r="I16" s="42">
        <f t="shared" si="0"/>
        <v>111</v>
      </c>
      <c r="J16" s="42">
        <f t="shared" si="1"/>
        <v>55.500000000000007</v>
      </c>
      <c r="K16" s="33"/>
    </row>
    <row r="17" spans="1:11" ht="20.100000000000001" customHeight="1" x14ac:dyDescent="0.25">
      <c r="A17" s="41">
        <v>13</v>
      </c>
      <c r="B17" s="42">
        <v>941</v>
      </c>
      <c r="C17" s="43" t="s">
        <v>30</v>
      </c>
      <c r="D17" s="49">
        <v>27</v>
      </c>
      <c r="E17" s="49">
        <v>24</v>
      </c>
      <c r="F17" s="50">
        <v>23</v>
      </c>
      <c r="G17" s="51">
        <v>14</v>
      </c>
      <c r="H17" s="52">
        <v>24</v>
      </c>
      <c r="I17" s="42">
        <f t="shared" si="0"/>
        <v>112</v>
      </c>
      <c r="J17" s="42">
        <f t="shared" si="1"/>
        <v>56.000000000000007</v>
      </c>
      <c r="K17" s="33"/>
    </row>
    <row r="18" spans="1:11" ht="20.100000000000001" customHeight="1" x14ac:dyDescent="0.25">
      <c r="A18" s="41">
        <v>14</v>
      </c>
      <c r="B18" s="42">
        <v>943</v>
      </c>
      <c r="C18" s="43" t="s">
        <v>31</v>
      </c>
      <c r="D18" s="49">
        <v>32</v>
      </c>
      <c r="E18" s="49">
        <v>28</v>
      </c>
      <c r="F18" s="50">
        <v>37</v>
      </c>
      <c r="G18" s="51">
        <v>23</v>
      </c>
      <c r="H18" s="52">
        <v>26</v>
      </c>
      <c r="I18" s="42">
        <f t="shared" si="0"/>
        <v>146</v>
      </c>
      <c r="J18" s="42">
        <f t="shared" si="1"/>
        <v>73</v>
      </c>
      <c r="K18" s="33"/>
    </row>
    <row r="19" spans="1:11" ht="20.100000000000001" customHeight="1" x14ac:dyDescent="0.25">
      <c r="A19" s="41">
        <v>15</v>
      </c>
      <c r="B19" s="42">
        <v>944</v>
      </c>
      <c r="C19" s="43" t="s">
        <v>32</v>
      </c>
      <c r="D19" s="49">
        <v>32</v>
      </c>
      <c r="E19" s="49">
        <v>25</v>
      </c>
      <c r="F19" s="50">
        <v>34</v>
      </c>
      <c r="G19" s="51">
        <v>26</v>
      </c>
      <c r="H19" s="52">
        <v>25</v>
      </c>
      <c r="I19" s="42">
        <f t="shared" si="0"/>
        <v>142</v>
      </c>
      <c r="J19" s="42">
        <f t="shared" si="1"/>
        <v>71</v>
      </c>
      <c r="K19" s="33"/>
    </row>
    <row r="20" spans="1:11" ht="20.100000000000001" customHeight="1" x14ac:dyDescent="0.25">
      <c r="A20" s="41">
        <v>16</v>
      </c>
      <c r="B20" s="42">
        <v>945</v>
      </c>
      <c r="C20" s="43" t="s">
        <v>33</v>
      </c>
      <c r="D20" s="49">
        <v>23</v>
      </c>
      <c r="E20" s="49">
        <v>21</v>
      </c>
      <c r="F20" s="50">
        <v>31</v>
      </c>
      <c r="G20" s="51">
        <v>19</v>
      </c>
      <c r="H20" s="52">
        <v>17</v>
      </c>
      <c r="I20" s="42">
        <f t="shared" si="0"/>
        <v>111</v>
      </c>
      <c r="J20" s="42">
        <f t="shared" si="1"/>
        <v>55.500000000000007</v>
      </c>
      <c r="K20" s="33"/>
    </row>
    <row r="21" spans="1:11" ht="20.100000000000001" customHeight="1" x14ac:dyDescent="0.25">
      <c r="A21" s="41">
        <v>17</v>
      </c>
      <c r="B21" s="42">
        <v>946</v>
      </c>
      <c r="C21" s="43" t="s">
        <v>34</v>
      </c>
      <c r="D21" s="49">
        <v>22</v>
      </c>
      <c r="E21" s="49">
        <v>19</v>
      </c>
      <c r="F21" s="50">
        <v>16</v>
      </c>
      <c r="G21" s="51">
        <v>13</v>
      </c>
      <c r="H21" s="53">
        <v>21</v>
      </c>
      <c r="I21" s="42">
        <f t="shared" si="0"/>
        <v>91</v>
      </c>
      <c r="J21" s="42">
        <f t="shared" si="1"/>
        <v>45.5</v>
      </c>
      <c r="K21" s="33" t="s">
        <v>62</v>
      </c>
    </row>
    <row r="22" spans="1:11" ht="20.100000000000001" customHeight="1" x14ac:dyDescent="0.25">
      <c r="A22" s="41">
        <v>18</v>
      </c>
      <c r="B22" s="42">
        <v>947</v>
      </c>
      <c r="C22" s="43" t="s">
        <v>36</v>
      </c>
      <c r="D22" s="49">
        <v>30</v>
      </c>
      <c r="E22" s="49">
        <v>24</v>
      </c>
      <c r="F22" s="50">
        <v>28</v>
      </c>
      <c r="G22" s="51">
        <v>20</v>
      </c>
      <c r="H22" s="52">
        <v>25</v>
      </c>
      <c r="I22" s="42">
        <f t="shared" si="0"/>
        <v>127</v>
      </c>
      <c r="J22" s="42">
        <f t="shared" si="1"/>
        <v>63.5</v>
      </c>
      <c r="K22" s="33"/>
    </row>
    <row r="23" spans="1:11" ht="20.100000000000001" customHeight="1" x14ac:dyDescent="0.25">
      <c r="A23" s="41">
        <v>19</v>
      </c>
      <c r="B23" s="42">
        <v>948</v>
      </c>
      <c r="C23" s="43" t="s">
        <v>37</v>
      </c>
      <c r="D23" s="49">
        <v>23</v>
      </c>
      <c r="E23" s="49">
        <v>22</v>
      </c>
      <c r="F23" s="50">
        <v>32</v>
      </c>
      <c r="G23" s="51">
        <v>18</v>
      </c>
      <c r="H23" s="52">
        <v>19</v>
      </c>
      <c r="I23" s="42">
        <f t="shared" si="0"/>
        <v>114</v>
      </c>
      <c r="J23" s="42">
        <f t="shared" si="1"/>
        <v>56.999999999999993</v>
      </c>
      <c r="K23" s="33"/>
    </row>
    <row r="24" spans="1:11" ht="20.100000000000001" customHeight="1" x14ac:dyDescent="0.25">
      <c r="A24" s="41">
        <v>20</v>
      </c>
      <c r="B24" s="42">
        <v>952</v>
      </c>
      <c r="C24" s="43" t="s">
        <v>32</v>
      </c>
      <c r="D24" s="49">
        <v>28</v>
      </c>
      <c r="E24" s="49">
        <v>20</v>
      </c>
      <c r="F24" s="50">
        <v>28</v>
      </c>
      <c r="G24" s="51">
        <v>26</v>
      </c>
      <c r="H24" s="52">
        <v>22</v>
      </c>
      <c r="I24" s="42">
        <f t="shared" si="0"/>
        <v>124</v>
      </c>
      <c r="J24" s="42">
        <f t="shared" si="1"/>
        <v>62</v>
      </c>
      <c r="K24" s="33"/>
    </row>
    <row r="25" spans="1:11" ht="20.100000000000001" customHeight="1" x14ac:dyDescent="0.25">
      <c r="A25" s="41">
        <v>21</v>
      </c>
      <c r="B25" s="42">
        <v>953</v>
      </c>
      <c r="C25" s="43" t="s">
        <v>38</v>
      </c>
      <c r="D25" s="49">
        <v>31</v>
      </c>
      <c r="E25" s="49">
        <v>31</v>
      </c>
      <c r="F25" s="50">
        <v>25</v>
      </c>
      <c r="G25" s="51">
        <v>21</v>
      </c>
      <c r="H25" s="52">
        <v>27</v>
      </c>
      <c r="I25" s="42">
        <f t="shared" si="0"/>
        <v>135</v>
      </c>
      <c r="J25" s="42">
        <f t="shared" si="1"/>
        <v>67.5</v>
      </c>
      <c r="K25" s="33"/>
    </row>
    <row r="26" spans="1:11" ht="20.100000000000001" customHeight="1" x14ac:dyDescent="0.25">
      <c r="A26" s="41">
        <v>22</v>
      </c>
      <c r="B26" s="42">
        <v>954</v>
      </c>
      <c r="C26" s="43" t="s">
        <v>39</v>
      </c>
      <c r="D26" s="49">
        <v>31</v>
      </c>
      <c r="E26" s="49">
        <v>24</v>
      </c>
      <c r="F26" s="50">
        <v>32</v>
      </c>
      <c r="G26" s="51">
        <v>20</v>
      </c>
      <c r="H26" s="52">
        <v>18</v>
      </c>
      <c r="I26" s="42">
        <f t="shared" si="0"/>
        <v>125</v>
      </c>
      <c r="J26" s="42">
        <f t="shared" si="1"/>
        <v>62.5</v>
      </c>
      <c r="K26" s="54"/>
    </row>
    <row r="27" spans="1:11" ht="15.75" x14ac:dyDescent="0.25">
      <c r="A27" s="41">
        <v>23</v>
      </c>
      <c r="B27" s="42">
        <v>955</v>
      </c>
      <c r="C27" s="43" t="s">
        <v>40</v>
      </c>
      <c r="D27" s="49">
        <v>14</v>
      </c>
      <c r="E27" s="49">
        <v>11</v>
      </c>
      <c r="F27" s="50">
        <v>20</v>
      </c>
      <c r="G27" s="55">
        <v>17</v>
      </c>
      <c r="H27" s="52">
        <v>13</v>
      </c>
      <c r="I27" s="42">
        <f t="shared" si="0"/>
        <v>75</v>
      </c>
      <c r="J27" s="56">
        <f t="shared" si="1"/>
        <v>37.5</v>
      </c>
      <c r="K27" s="33" t="s">
        <v>68</v>
      </c>
    </row>
    <row r="28" spans="1:11" ht="20.100000000000001" customHeight="1" x14ac:dyDescent="0.25">
      <c r="A28" s="41">
        <v>24</v>
      </c>
      <c r="B28" s="42">
        <v>959</v>
      </c>
      <c r="C28" s="43" t="s">
        <v>41</v>
      </c>
      <c r="D28" s="49">
        <v>28</v>
      </c>
      <c r="E28" s="49">
        <v>22</v>
      </c>
      <c r="F28" s="50">
        <v>29</v>
      </c>
      <c r="G28" s="51">
        <v>22</v>
      </c>
      <c r="H28" s="52">
        <v>23</v>
      </c>
      <c r="I28" s="42">
        <f t="shared" si="0"/>
        <v>124</v>
      </c>
      <c r="J28" s="42">
        <f t="shared" si="1"/>
        <v>62</v>
      </c>
      <c r="K28" s="57"/>
    </row>
    <row r="29" spans="1:11" ht="20.100000000000001" customHeight="1" x14ac:dyDescent="0.25">
      <c r="A29" s="41">
        <v>25</v>
      </c>
      <c r="B29" s="42">
        <v>960</v>
      </c>
      <c r="C29" s="43" t="s">
        <v>42</v>
      </c>
      <c r="D29" s="49">
        <v>27</v>
      </c>
      <c r="E29" s="49">
        <v>16</v>
      </c>
      <c r="F29" s="50">
        <v>26</v>
      </c>
      <c r="G29" s="51">
        <v>19</v>
      </c>
      <c r="H29" s="52">
        <v>24</v>
      </c>
      <c r="I29" s="42">
        <f t="shared" si="0"/>
        <v>112</v>
      </c>
      <c r="J29" s="42">
        <f t="shared" si="1"/>
        <v>56.000000000000007</v>
      </c>
      <c r="K29" s="33"/>
    </row>
    <row r="30" spans="1:11" ht="20.100000000000001" customHeight="1" x14ac:dyDescent="0.25">
      <c r="A30" s="41">
        <v>26</v>
      </c>
      <c r="B30" s="42">
        <v>961</v>
      </c>
      <c r="C30" s="43" t="s">
        <v>43</v>
      </c>
      <c r="D30" s="49">
        <v>31</v>
      </c>
      <c r="E30" s="49">
        <v>25</v>
      </c>
      <c r="F30" s="50">
        <v>39</v>
      </c>
      <c r="G30" s="51">
        <v>25</v>
      </c>
      <c r="H30" s="52">
        <v>23</v>
      </c>
      <c r="I30" s="42">
        <f t="shared" si="0"/>
        <v>143</v>
      </c>
      <c r="J30" s="42">
        <f t="shared" si="1"/>
        <v>71.5</v>
      </c>
      <c r="K30" s="33"/>
    </row>
    <row r="31" spans="1:11" ht="20.100000000000001" customHeight="1" x14ac:dyDescent="0.25">
      <c r="A31" s="58">
        <v>27</v>
      </c>
      <c r="B31" s="59">
        <v>963</v>
      </c>
      <c r="C31" s="60" t="s">
        <v>44</v>
      </c>
      <c r="D31" s="49">
        <v>34</v>
      </c>
      <c r="E31" s="49">
        <v>25</v>
      </c>
      <c r="F31" s="50">
        <v>28</v>
      </c>
      <c r="G31" s="51">
        <v>25</v>
      </c>
      <c r="H31" s="61">
        <v>25</v>
      </c>
      <c r="I31" s="59">
        <f t="shared" si="0"/>
        <v>137</v>
      </c>
      <c r="J31" s="59">
        <f t="shared" si="1"/>
        <v>68.5</v>
      </c>
      <c r="K31" s="54"/>
    </row>
    <row r="32" spans="1:11" ht="20.100000000000001" customHeight="1" x14ac:dyDescent="0.25">
      <c r="A32" s="41">
        <v>28</v>
      </c>
      <c r="B32" s="62">
        <v>1247</v>
      </c>
      <c r="C32" s="63" t="s">
        <v>63</v>
      </c>
      <c r="D32" s="49">
        <v>31</v>
      </c>
      <c r="E32" s="49">
        <v>31</v>
      </c>
      <c r="F32" s="50">
        <v>37</v>
      </c>
      <c r="G32" s="51">
        <v>28</v>
      </c>
      <c r="H32" s="64">
        <v>26</v>
      </c>
      <c r="I32" s="59">
        <f t="shared" si="0"/>
        <v>153</v>
      </c>
      <c r="J32" s="59">
        <f t="shared" si="1"/>
        <v>76.5</v>
      </c>
      <c r="K32" s="33"/>
    </row>
    <row r="33" spans="1:18" ht="20.100000000000001" customHeight="1" x14ac:dyDescent="0.25">
      <c r="A33" s="58">
        <v>29</v>
      </c>
      <c r="B33" s="65">
        <v>1256</v>
      </c>
      <c r="C33" s="66" t="s">
        <v>64</v>
      </c>
      <c r="D33" s="49">
        <v>31</v>
      </c>
      <c r="E33" s="49">
        <v>32</v>
      </c>
      <c r="F33" s="50">
        <v>40</v>
      </c>
      <c r="G33" s="51">
        <v>31</v>
      </c>
      <c r="H33" s="67">
        <v>33</v>
      </c>
      <c r="I33" s="59">
        <f t="shared" si="0"/>
        <v>167</v>
      </c>
      <c r="J33" s="59">
        <f t="shared" si="1"/>
        <v>83.5</v>
      </c>
      <c r="K33" s="54"/>
    </row>
    <row r="34" spans="1:18" ht="20.100000000000001" customHeight="1" x14ac:dyDescent="0.25">
      <c r="A34" s="64">
        <v>30</v>
      </c>
      <c r="B34" s="62">
        <v>1260</v>
      </c>
      <c r="C34" s="63" t="s">
        <v>65</v>
      </c>
      <c r="D34" s="49">
        <v>30</v>
      </c>
      <c r="E34" s="49">
        <v>26</v>
      </c>
      <c r="F34" s="50">
        <v>37</v>
      </c>
      <c r="G34" s="51">
        <v>27</v>
      </c>
      <c r="H34" s="64">
        <v>21</v>
      </c>
      <c r="I34" s="42">
        <f t="shared" si="0"/>
        <v>141</v>
      </c>
      <c r="J34" s="42">
        <f t="shared" si="1"/>
        <v>70.5</v>
      </c>
      <c r="K34" s="33"/>
    </row>
    <row r="35" spans="1:18" ht="20.100000000000001" customHeight="1" x14ac:dyDescent="0.25">
      <c r="A35" s="68"/>
      <c r="B35" s="69"/>
      <c r="C35" s="70"/>
      <c r="D35" s="69"/>
      <c r="E35" s="69"/>
      <c r="F35" s="71"/>
      <c r="G35" s="72"/>
      <c r="H35" s="68"/>
      <c r="I35" s="73"/>
      <c r="J35" s="73"/>
      <c r="K35" s="74"/>
    </row>
    <row r="36" spans="1:18" ht="15.75" x14ac:dyDescent="0.25">
      <c r="A36" s="75"/>
      <c r="B36" s="75"/>
      <c r="C36" s="76"/>
      <c r="D36" s="77"/>
      <c r="E36" s="78"/>
      <c r="F36" s="76"/>
      <c r="G36" s="76"/>
      <c r="H36" s="76"/>
      <c r="I36" s="76"/>
      <c r="J36" s="76"/>
      <c r="K36" s="76"/>
    </row>
    <row r="37" spans="1:18" ht="15.75" x14ac:dyDescent="0.25">
      <c r="A37" s="79"/>
      <c r="B37" s="80" t="s">
        <v>67</v>
      </c>
      <c r="C37" s="81"/>
      <c r="D37" s="82"/>
      <c r="E37" s="76"/>
      <c r="F37" s="81"/>
      <c r="G37" s="75"/>
      <c r="H37" s="77"/>
      <c r="I37" s="78"/>
      <c r="J37" s="78"/>
      <c r="K37" s="83" t="s">
        <v>47</v>
      </c>
      <c r="L37" s="30"/>
    </row>
    <row r="38" spans="1:18" ht="16.5" thickBot="1" x14ac:dyDescent="0.3">
      <c r="A38" s="79"/>
      <c r="B38" s="80"/>
      <c r="C38" s="81"/>
      <c r="D38" s="82"/>
      <c r="E38" s="76"/>
      <c r="F38" s="81"/>
      <c r="G38" s="75"/>
      <c r="H38" s="77"/>
      <c r="I38" s="78"/>
      <c r="J38" s="78"/>
      <c r="K38" s="76"/>
      <c r="L38" s="30"/>
    </row>
    <row r="39" spans="1:18" ht="15.75" x14ac:dyDescent="0.25">
      <c r="A39" s="79"/>
      <c r="B39" s="79"/>
      <c r="C39" s="117" t="s">
        <v>48</v>
      </c>
      <c r="D39" s="118"/>
      <c r="E39" s="118"/>
      <c r="F39" s="118"/>
      <c r="G39" s="118"/>
      <c r="H39" s="118"/>
      <c r="I39" s="119"/>
      <c r="J39" s="81"/>
      <c r="K39" s="82"/>
      <c r="M39" s="29"/>
      <c r="N39" s="30"/>
      <c r="O39" s="30"/>
      <c r="P39" s="32"/>
      <c r="Q39" s="30"/>
      <c r="R39" s="30"/>
    </row>
    <row r="40" spans="1:18" ht="20.100000000000001" customHeight="1" x14ac:dyDescent="0.25">
      <c r="A40" s="79"/>
      <c r="B40" s="79"/>
      <c r="C40" s="84" t="s">
        <v>49</v>
      </c>
      <c r="D40" s="85" t="s">
        <v>66</v>
      </c>
      <c r="E40" s="85" t="s">
        <v>51</v>
      </c>
      <c r="F40" s="85" t="s">
        <v>52</v>
      </c>
      <c r="G40" s="85" t="s">
        <v>53</v>
      </c>
      <c r="H40" s="85" t="s">
        <v>54</v>
      </c>
      <c r="I40" s="86" t="s">
        <v>55</v>
      </c>
      <c r="J40" s="81"/>
      <c r="K40" s="82"/>
      <c r="M40" s="29"/>
      <c r="N40" s="30"/>
      <c r="O40" s="30"/>
      <c r="P40" s="32"/>
      <c r="Q40" s="30"/>
      <c r="R40" s="30"/>
    </row>
    <row r="41" spans="1:18" ht="20.100000000000001" customHeight="1" x14ac:dyDescent="0.25">
      <c r="A41" s="79"/>
      <c r="B41" s="79"/>
      <c r="C41" s="87" t="s">
        <v>56</v>
      </c>
      <c r="D41" s="88">
        <v>0</v>
      </c>
      <c r="E41" s="88">
        <v>1</v>
      </c>
      <c r="F41" s="88">
        <v>4</v>
      </c>
      <c r="G41" s="88">
        <v>8</v>
      </c>
      <c r="H41" s="88">
        <v>17</v>
      </c>
      <c r="I41" s="89">
        <v>0</v>
      </c>
      <c r="J41" s="81"/>
      <c r="K41" s="82"/>
      <c r="M41" s="29"/>
      <c r="N41" s="30"/>
      <c r="O41" s="30"/>
      <c r="P41" s="32"/>
      <c r="Q41" s="30"/>
      <c r="R41" s="30"/>
    </row>
    <row r="42" spans="1:18" ht="20.100000000000001" customHeight="1" x14ac:dyDescent="0.25">
      <c r="A42" s="79"/>
      <c r="B42" s="79"/>
      <c r="C42" s="87" t="s">
        <v>57</v>
      </c>
      <c r="D42" s="88">
        <v>1</v>
      </c>
      <c r="E42" s="88">
        <v>3</v>
      </c>
      <c r="F42" s="88">
        <v>13</v>
      </c>
      <c r="G42" s="88">
        <v>7</v>
      </c>
      <c r="H42" s="88">
        <v>6</v>
      </c>
      <c r="I42" s="89">
        <v>0</v>
      </c>
      <c r="J42" s="81"/>
      <c r="K42" s="82"/>
      <c r="M42" s="29"/>
      <c r="N42" s="30"/>
      <c r="O42" s="30"/>
      <c r="P42" s="32"/>
      <c r="Q42" s="30"/>
      <c r="R42" s="30"/>
    </row>
    <row r="43" spans="1:18" ht="20.100000000000001" customHeight="1" x14ac:dyDescent="0.25">
      <c r="A43" s="79"/>
      <c r="B43" s="79"/>
      <c r="C43" s="87" t="s">
        <v>58</v>
      </c>
      <c r="D43" s="88">
        <v>0</v>
      </c>
      <c r="E43" s="88">
        <v>3</v>
      </c>
      <c r="F43" s="88">
        <v>3</v>
      </c>
      <c r="G43" s="88">
        <v>10</v>
      </c>
      <c r="H43" s="88">
        <v>9</v>
      </c>
      <c r="I43" s="89">
        <v>5</v>
      </c>
      <c r="J43" s="81"/>
      <c r="K43" s="82"/>
      <c r="M43" s="29"/>
      <c r="N43" s="30"/>
      <c r="O43" s="30"/>
      <c r="P43" s="32"/>
      <c r="Q43" s="30"/>
      <c r="R43" s="30"/>
    </row>
    <row r="44" spans="1:18" ht="20.100000000000001" customHeight="1" x14ac:dyDescent="0.25">
      <c r="A44" s="79"/>
      <c r="B44" s="79"/>
      <c r="C44" s="90" t="s">
        <v>59</v>
      </c>
      <c r="D44" s="91">
        <v>1</v>
      </c>
      <c r="E44" s="91">
        <v>13</v>
      </c>
      <c r="F44" s="91">
        <v>6</v>
      </c>
      <c r="G44" s="91">
        <v>7</v>
      </c>
      <c r="H44" s="91">
        <v>3</v>
      </c>
      <c r="I44" s="92">
        <v>0</v>
      </c>
      <c r="J44" s="81"/>
      <c r="K44" s="82"/>
      <c r="M44" s="29"/>
      <c r="N44" s="30"/>
      <c r="O44" s="30"/>
      <c r="P44" s="32"/>
      <c r="Q44" s="30"/>
      <c r="R44" s="30"/>
    </row>
    <row r="45" spans="1:18" ht="20.100000000000001" customHeight="1" x14ac:dyDescent="0.25">
      <c r="A45" s="79"/>
      <c r="B45" s="79"/>
      <c r="C45" s="87" t="s">
        <v>12</v>
      </c>
      <c r="D45" s="88">
        <v>1</v>
      </c>
      <c r="E45" s="88">
        <v>6</v>
      </c>
      <c r="F45" s="88">
        <v>14</v>
      </c>
      <c r="G45" s="88">
        <v>7</v>
      </c>
      <c r="H45" s="88">
        <v>2</v>
      </c>
      <c r="I45" s="89">
        <v>0</v>
      </c>
      <c r="J45" s="81"/>
      <c r="K45" s="82"/>
      <c r="M45" s="29"/>
      <c r="N45" s="30"/>
      <c r="O45" s="30"/>
      <c r="P45" s="32"/>
      <c r="Q45" s="30"/>
      <c r="R45" s="30"/>
    </row>
    <row r="46" spans="1:18" ht="20.100000000000001" customHeight="1" thickBot="1" x14ac:dyDescent="0.3">
      <c r="A46" s="75"/>
      <c r="B46" s="75"/>
      <c r="C46" s="93" t="s">
        <v>60</v>
      </c>
      <c r="D46" s="94">
        <v>0</v>
      </c>
      <c r="E46" s="94">
        <v>2</v>
      </c>
      <c r="F46" s="94">
        <v>9</v>
      </c>
      <c r="G46" s="94">
        <v>15</v>
      </c>
      <c r="H46" s="94">
        <v>4</v>
      </c>
      <c r="I46" s="95">
        <v>0</v>
      </c>
      <c r="J46" s="76"/>
      <c r="K46" s="77"/>
      <c r="L46" s="32"/>
      <c r="M46" s="30"/>
      <c r="N46" s="30"/>
      <c r="O46" s="30"/>
      <c r="P46" s="30"/>
      <c r="Q46" s="30"/>
      <c r="R46" s="30"/>
    </row>
    <row r="47" spans="1:18" ht="15.75" x14ac:dyDescent="0.25">
      <c r="A47" s="75"/>
      <c r="B47" s="75"/>
      <c r="C47" s="76"/>
      <c r="D47" s="77"/>
      <c r="E47" s="76"/>
      <c r="F47" s="76"/>
      <c r="G47" s="76"/>
      <c r="H47" s="76"/>
      <c r="I47" s="76"/>
      <c r="J47" s="76"/>
      <c r="K47" s="76"/>
    </row>
    <row r="48" spans="1:18" ht="15" x14ac:dyDescent="0.25">
      <c r="A48" s="29"/>
      <c r="B48" s="29"/>
      <c r="C48" s="30"/>
      <c r="D48" s="31"/>
      <c r="E48" s="30"/>
      <c r="F48" s="30"/>
      <c r="G48" s="30"/>
      <c r="H48" s="30"/>
      <c r="I48" s="30"/>
      <c r="J48" s="30"/>
      <c r="K48" s="30"/>
    </row>
    <row r="49" spans="1:11" ht="15" x14ac:dyDescent="0.25">
      <c r="A49" s="29"/>
      <c r="B49" s="29"/>
      <c r="C49" s="30"/>
      <c r="D49" s="31"/>
      <c r="E49" s="30"/>
      <c r="F49" s="30"/>
      <c r="G49" s="30"/>
      <c r="H49" s="30"/>
      <c r="I49" s="30"/>
      <c r="J49" s="30"/>
      <c r="K49" s="30"/>
    </row>
  </sheetData>
  <mergeCells count="3">
    <mergeCell ref="A1:K1"/>
    <mergeCell ref="A2:K2"/>
    <mergeCell ref="C39:I39"/>
  </mergeCells>
  <pageMargins left="0.7" right="0.7" top="0.75" bottom="0.75" header="0.3" footer="0.3"/>
  <pageSetup paperSize="9" scale="76" orientation="portrait" horizontalDpi="300" verticalDpi="30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topLeftCell="A25" zoomScale="60" zoomScaleNormal="100" workbookViewId="0">
      <selection sqref="A1:K45"/>
    </sheetView>
  </sheetViews>
  <sheetFormatPr defaultRowHeight="15" x14ac:dyDescent="0.25"/>
  <cols>
    <col min="3" max="3" width="22.85546875" bestFit="1" customWidth="1"/>
    <col min="11" max="11" width="17.28515625" bestFit="1" customWidth="1"/>
  </cols>
  <sheetData>
    <row r="1" spans="1:11" ht="20.100000000000001" customHeight="1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0.100000000000001" customHeight="1" x14ac:dyDescent="0.25">
      <c r="A2" s="120" t="s">
        <v>69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20.100000000000001" customHeight="1" x14ac:dyDescent="0.25"/>
    <row r="4" spans="1:11" ht="20.100000000000001" customHeight="1" x14ac:dyDescent="0.25">
      <c r="A4" s="96" t="s">
        <v>1</v>
      </c>
      <c r="B4" s="96" t="s">
        <v>2</v>
      </c>
      <c r="C4" s="96" t="s">
        <v>3</v>
      </c>
      <c r="D4" s="96" t="s">
        <v>4</v>
      </c>
      <c r="E4" s="96" t="s">
        <v>6</v>
      </c>
      <c r="F4" s="96" t="s">
        <v>8</v>
      </c>
      <c r="G4" s="96" t="s">
        <v>10</v>
      </c>
      <c r="H4" s="96" t="s">
        <v>12</v>
      </c>
      <c r="I4" s="96" t="s">
        <v>14</v>
      </c>
      <c r="J4" s="96" t="s">
        <v>15</v>
      </c>
      <c r="K4" s="96" t="s">
        <v>16</v>
      </c>
    </row>
    <row r="5" spans="1:11" ht="20.100000000000001" customHeight="1" x14ac:dyDescent="0.25">
      <c r="A5" s="96">
        <v>1</v>
      </c>
      <c r="B5" s="96">
        <v>914</v>
      </c>
      <c r="C5" s="96" t="s">
        <v>17</v>
      </c>
      <c r="D5" s="98">
        <v>32.3125</v>
      </c>
      <c r="E5" s="98">
        <v>44.53125</v>
      </c>
      <c r="F5" s="98">
        <v>38.180451127819552</v>
      </c>
      <c r="G5" s="97">
        <v>22</v>
      </c>
      <c r="H5" s="98">
        <v>34.90625</v>
      </c>
      <c r="I5" s="98">
        <f>SUM(D5:H5)</f>
        <v>171.93045112781954</v>
      </c>
      <c r="J5" s="98">
        <f>I5/250*100</f>
        <v>68.772180451127824</v>
      </c>
      <c r="K5" s="97"/>
    </row>
    <row r="6" spans="1:11" ht="20.100000000000001" customHeight="1" x14ac:dyDescent="0.25">
      <c r="A6" s="96">
        <v>2</v>
      </c>
      <c r="B6" s="96">
        <v>919</v>
      </c>
      <c r="C6" s="96" t="s">
        <v>18</v>
      </c>
      <c r="D6" s="98">
        <v>42.458333333333336</v>
      </c>
      <c r="E6" s="98">
        <v>43.65625</v>
      </c>
      <c r="F6" s="98">
        <v>44.879699248120303</v>
      </c>
      <c r="G6" s="97">
        <v>27</v>
      </c>
      <c r="H6" s="98">
        <v>23.09375</v>
      </c>
      <c r="I6" s="98">
        <f t="shared" ref="I6:I33" si="0">SUM(D6:H6)</f>
        <v>181.08803258145366</v>
      </c>
      <c r="J6" s="98">
        <f t="shared" ref="J6:J33" si="1">I6/250*100</f>
        <v>72.435213032581473</v>
      </c>
      <c r="K6" s="97"/>
    </row>
    <row r="7" spans="1:11" ht="20.100000000000001" customHeight="1" x14ac:dyDescent="0.25">
      <c r="A7" s="96">
        <v>3</v>
      </c>
      <c r="B7" s="96">
        <v>924</v>
      </c>
      <c r="C7" s="96" t="s">
        <v>20</v>
      </c>
      <c r="D7" s="98">
        <v>40.512500000000003</v>
      </c>
      <c r="E7" s="98">
        <v>48.09375</v>
      </c>
      <c r="F7" s="98">
        <v>47.631578947368425</v>
      </c>
      <c r="G7" s="97">
        <v>34</v>
      </c>
      <c r="H7" s="98">
        <v>43.15625</v>
      </c>
      <c r="I7" s="98">
        <f t="shared" si="0"/>
        <v>213.39407894736843</v>
      </c>
      <c r="J7" s="98">
        <f t="shared" si="1"/>
        <v>85.357631578947363</v>
      </c>
      <c r="K7" s="97"/>
    </row>
    <row r="8" spans="1:11" ht="20.100000000000001" customHeight="1" x14ac:dyDescent="0.25">
      <c r="A8" s="96">
        <v>4</v>
      </c>
      <c r="B8" s="96">
        <v>926</v>
      </c>
      <c r="C8" s="96" t="s">
        <v>21</v>
      </c>
      <c r="D8" s="98">
        <v>40.6875</v>
      </c>
      <c r="E8" s="98">
        <v>47.96875</v>
      </c>
      <c r="F8" s="98">
        <v>46.556390977443613</v>
      </c>
      <c r="G8" s="97">
        <v>40</v>
      </c>
      <c r="H8" s="98">
        <v>43.3125</v>
      </c>
      <c r="I8" s="98">
        <f t="shared" si="0"/>
        <v>218.52514097744361</v>
      </c>
      <c r="J8" s="98">
        <f t="shared" si="1"/>
        <v>87.410056390977445</v>
      </c>
      <c r="K8" s="97"/>
    </row>
    <row r="9" spans="1:11" ht="20.100000000000001" customHeight="1" x14ac:dyDescent="0.25">
      <c r="A9" s="96">
        <v>5</v>
      </c>
      <c r="B9" s="96">
        <v>928</v>
      </c>
      <c r="C9" s="96" t="s">
        <v>22</v>
      </c>
      <c r="D9" s="98">
        <v>40.799999999999997</v>
      </c>
      <c r="E9" s="98">
        <v>48.84375</v>
      </c>
      <c r="F9" s="98">
        <v>47.481203007518801</v>
      </c>
      <c r="G9" s="97">
        <v>42</v>
      </c>
      <c r="H9" s="98">
        <v>42.15625</v>
      </c>
      <c r="I9" s="98">
        <f t="shared" si="0"/>
        <v>221.2812030075188</v>
      </c>
      <c r="J9" s="98">
        <f t="shared" si="1"/>
        <v>88.512481203007525</v>
      </c>
      <c r="K9" s="97"/>
    </row>
    <row r="10" spans="1:11" ht="20.100000000000001" customHeight="1" x14ac:dyDescent="0.25">
      <c r="A10" s="96">
        <v>6</v>
      </c>
      <c r="B10" s="96">
        <v>930</v>
      </c>
      <c r="C10" s="96" t="s">
        <v>23</v>
      </c>
      <c r="D10" s="98">
        <v>45.024999999999999</v>
      </c>
      <c r="E10" s="98">
        <v>47.625</v>
      </c>
      <c r="F10" s="98">
        <v>46.556390977443613</v>
      </c>
      <c r="G10" s="97">
        <v>44</v>
      </c>
      <c r="H10" s="98">
        <v>48.25</v>
      </c>
      <c r="I10" s="98">
        <f t="shared" si="0"/>
        <v>231.45639097744362</v>
      </c>
      <c r="J10" s="98">
        <f t="shared" si="1"/>
        <v>92.582556390977444</v>
      </c>
      <c r="K10" s="97"/>
    </row>
    <row r="11" spans="1:11" ht="20.100000000000001" customHeight="1" x14ac:dyDescent="0.25">
      <c r="A11" s="96">
        <v>7</v>
      </c>
      <c r="B11" s="96">
        <v>933</v>
      </c>
      <c r="C11" s="96" t="s">
        <v>24</v>
      </c>
      <c r="D11" s="98">
        <v>34.058333333333337</v>
      </c>
      <c r="E11" s="98">
        <v>40.6875</v>
      </c>
      <c r="F11" s="98">
        <v>36.330827067669176</v>
      </c>
      <c r="G11" s="97">
        <v>25</v>
      </c>
      <c r="H11" s="98">
        <v>30.0625</v>
      </c>
      <c r="I11" s="98">
        <f t="shared" si="0"/>
        <v>166.13916040100253</v>
      </c>
      <c r="J11" s="98">
        <f t="shared" si="1"/>
        <v>66.455664160401</v>
      </c>
      <c r="K11" s="97"/>
    </row>
    <row r="12" spans="1:11" ht="20.100000000000001" customHeight="1" x14ac:dyDescent="0.25">
      <c r="A12" s="96">
        <v>8</v>
      </c>
      <c r="B12" s="96">
        <v>934</v>
      </c>
      <c r="C12" s="96" t="s">
        <v>25</v>
      </c>
      <c r="D12" s="98">
        <v>44.137500000000003</v>
      </c>
      <c r="E12" s="98">
        <v>47.75</v>
      </c>
      <c r="F12" s="98">
        <v>49.631578947368425</v>
      </c>
      <c r="G12" s="97">
        <v>46</v>
      </c>
      <c r="H12" s="98">
        <v>45.53125</v>
      </c>
      <c r="I12" s="98">
        <f t="shared" si="0"/>
        <v>233.05032894736843</v>
      </c>
      <c r="J12" s="98">
        <f t="shared" si="1"/>
        <v>93.220131578947374</v>
      </c>
      <c r="K12" s="97"/>
    </row>
    <row r="13" spans="1:11" ht="20.100000000000001" customHeight="1" x14ac:dyDescent="0.25">
      <c r="A13" s="96">
        <v>9</v>
      </c>
      <c r="B13" s="96">
        <v>935</v>
      </c>
      <c r="C13" s="96" t="s">
        <v>26</v>
      </c>
      <c r="D13" s="98">
        <v>40.6875</v>
      </c>
      <c r="E13" s="98">
        <v>42.71875</v>
      </c>
      <c r="F13" s="98">
        <v>40.330827067669176</v>
      </c>
      <c r="G13" s="97">
        <v>30</v>
      </c>
      <c r="H13" s="98">
        <v>35.125</v>
      </c>
      <c r="I13" s="98">
        <f t="shared" si="0"/>
        <v>188.86207706766919</v>
      </c>
      <c r="J13" s="98">
        <f t="shared" si="1"/>
        <v>75.54483082706767</v>
      </c>
      <c r="K13" s="97"/>
    </row>
    <row r="14" spans="1:11" ht="20.100000000000001" customHeight="1" x14ac:dyDescent="0.25">
      <c r="A14" s="96">
        <v>10</v>
      </c>
      <c r="B14" s="96">
        <v>938</v>
      </c>
      <c r="C14" s="96" t="s">
        <v>27</v>
      </c>
      <c r="D14" s="98">
        <v>42.212499999999999</v>
      </c>
      <c r="E14" s="98">
        <v>48.46875</v>
      </c>
      <c r="F14" s="98">
        <v>47.556390977443613</v>
      </c>
      <c r="G14" s="97">
        <v>48</v>
      </c>
      <c r="H14" s="98">
        <v>46.125</v>
      </c>
      <c r="I14" s="98">
        <f t="shared" si="0"/>
        <v>232.36264097744362</v>
      </c>
      <c r="J14" s="98">
        <f t="shared" si="1"/>
        <v>92.945056390977442</v>
      </c>
      <c r="K14" s="97"/>
    </row>
    <row r="15" spans="1:11" ht="20.100000000000001" customHeight="1" x14ac:dyDescent="0.25">
      <c r="A15" s="96">
        <v>11</v>
      </c>
      <c r="B15" s="96">
        <v>939</v>
      </c>
      <c r="C15" s="96" t="s">
        <v>28</v>
      </c>
      <c r="D15" s="98">
        <v>36.920833333333334</v>
      </c>
      <c r="E15" s="98">
        <v>39.4375</v>
      </c>
      <c r="F15" s="98">
        <v>37.804511278195491</v>
      </c>
      <c r="G15" s="97">
        <v>29</v>
      </c>
      <c r="H15" s="98">
        <v>35.125</v>
      </c>
      <c r="I15" s="98">
        <f t="shared" si="0"/>
        <v>178.28784461152884</v>
      </c>
      <c r="J15" s="98">
        <f t="shared" si="1"/>
        <v>71.315137844611527</v>
      </c>
      <c r="K15" s="97"/>
    </row>
    <row r="16" spans="1:11" ht="20.100000000000001" customHeight="1" x14ac:dyDescent="0.25">
      <c r="A16" s="96">
        <v>12</v>
      </c>
      <c r="B16" s="96">
        <v>940</v>
      </c>
      <c r="C16" s="96" t="s">
        <v>29</v>
      </c>
      <c r="D16" s="98">
        <v>41.762500000000003</v>
      </c>
      <c r="E16" s="98">
        <v>43.78125</v>
      </c>
      <c r="F16" s="98">
        <v>41.180451127819552</v>
      </c>
      <c r="G16" s="97">
        <v>30</v>
      </c>
      <c r="H16" s="98">
        <v>40.875</v>
      </c>
      <c r="I16" s="98">
        <f t="shared" si="0"/>
        <v>197.59920112781955</v>
      </c>
      <c r="J16" s="98">
        <f t="shared" si="1"/>
        <v>79.039680451127822</v>
      </c>
      <c r="K16" s="97"/>
    </row>
    <row r="17" spans="1:11" ht="20.100000000000001" customHeight="1" x14ac:dyDescent="0.25">
      <c r="A17" s="96">
        <v>13</v>
      </c>
      <c r="B17" s="96">
        <v>941</v>
      </c>
      <c r="C17" s="96" t="s">
        <v>30</v>
      </c>
      <c r="D17" s="98">
        <v>37.808333333333337</v>
      </c>
      <c r="E17" s="98">
        <v>44.84375</v>
      </c>
      <c r="F17" s="98">
        <v>45.030075187969928</v>
      </c>
      <c r="G17" s="97">
        <v>29</v>
      </c>
      <c r="H17" s="98">
        <v>37.125</v>
      </c>
      <c r="I17" s="98">
        <f t="shared" si="0"/>
        <v>193.80715852130328</v>
      </c>
      <c r="J17" s="98">
        <f t="shared" si="1"/>
        <v>77.522863408521317</v>
      </c>
      <c r="K17" s="97"/>
    </row>
    <row r="18" spans="1:11" ht="20.100000000000001" customHeight="1" x14ac:dyDescent="0.25">
      <c r="A18" s="96">
        <v>14</v>
      </c>
      <c r="B18" s="96">
        <v>943</v>
      </c>
      <c r="C18" s="96" t="s">
        <v>31</v>
      </c>
      <c r="D18" s="98">
        <v>39.762500000000003</v>
      </c>
      <c r="E18" s="98">
        <v>45.9375</v>
      </c>
      <c r="F18" s="98">
        <v>39.781954887218049</v>
      </c>
      <c r="G18" s="97">
        <v>28</v>
      </c>
      <c r="H18" s="98">
        <v>38.3125</v>
      </c>
      <c r="I18" s="98">
        <f t="shared" si="0"/>
        <v>191.79445488721805</v>
      </c>
      <c r="J18" s="98">
        <f t="shared" si="1"/>
        <v>76.717781954887215</v>
      </c>
      <c r="K18" s="97"/>
    </row>
    <row r="19" spans="1:11" ht="20.100000000000001" customHeight="1" x14ac:dyDescent="0.25">
      <c r="A19" s="96">
        <v>15</v>
      </c>
      <c r="B19" s="96">
        <v>944</v>
      </c>
      <c r="C19" s="96" t="s">
        <v>32</v>
      </c>
      <c r="D19" s="98">
        <v>41.737499999999997</v>
      </c>
      <c r="E19" s="98">
        <v>47.71875</v>
      </c>
      <c r="F19" s="98">
        <v>40.556390977443613</v>
      </c>
      <c r="G19" s="97">
        <v>29</v>
      </c>
      <c r="H19" s="98">
        <v>36.1875</v>
      </c>
      <c r="I19" s="98">
        <f t="shared" si="0"/>
        <v>195.2001409774436</v>
      </c>
      <c r="J19" s="98">
        <f t="shared" si="1"/>
        <v>78.080056390977433</v>
      </c>
      <c r="K19" s="97"/>
    </row>
    <row r="20" spans="1:11" ht="20.100000000000001" customHeight="1" x14ac:dyDescent="0.25">
      <c r="A20" s="96">
        <v>16</v>
      </c>
      <c r="B20" s="96">
        <v>945</v>
      </c>
      <c r="C20" s="96" t="s">
        <v>33</v>
      </c>
      <c r="D20" s="98">
        <v>35.645833333333336</v>
      </c>
      <c r="E20" s="98">
        <v>41.40625</v>
      </c>
      <c r="F20" s="98">
        <v>38.481203007518801</v>
      </c>
      <c r="G20" s="97">
        <v>41</v>
      </c>
      <c r="H20" s="98">
        <v>39.84375</v>
      </c>
      <c r="I20" s="98">
        <f t="shared" si="0"/>
        <v>196.37703634085216</v>
      </c>
      <c r="J20" s="98">
        <f t="shared" si="1"/>
        <v>78.550814536340866</v>
      </c>
      <c r="K20" s="97"/>
    </row>
    <row r="21" spans="1:11" ht="20.100000000000001" customHeight="1" x14ac:dyDescent="0.25">
      <c r="A21" s="96">
        <v>17</v>
      </c>
      <c r="B21" s="96">
        <v>946</v>
      </c>
      <c r="C21" s="96" t="s">
        <v>34</v>
      </c>
      <c r="D21" s="98">
        <v>27.65</v>
      </c>
      <c r="E21" s="98">
        <v>38</v>
      </c>
      <c r="F21" s="98">
        <v>38.203007518796994</v>
      </c>
      <c r="G21" s="97">
        <v>21</v>
      </c>
      <c r="H21" s="98">
        <v>33.9375</v>
      </c>
      <c r="I21" s="98">
        <f t="shared" si="0"/>
        <v>158.790507518797</v>
      </c>
      <c r="J21" s="98">
        <f t="shared" si="1"/>
        <v>63.516203007518804</v>
      </c>
      <c r="K21" s="97"/>
    </row>
    <row r="22" spans="1:11" ht="20.100000000000001" customHeight="1" x14ac:dyDescent="0.25">
      <c r="A22" s="96">
        <v>18</v>
      </c>
      <c r="B22" s="96">
        <v>947</v>
      </c>
      <c r="C22" s="96" t="s">
        <v>36</v>
      </c>
      <c r="D22" s="98">
        <v>39.875</v>
      </c>
      <c r="E22" s="98">
        <v>48.8125</v>
      </c>
      <c r="F22" s="98">
        <v>40.10526315789474</v>
      </c>
      <c r="G22" s="97">
        <v>25</v>
      </c>
      <c r="H22" s="98">
        <v>38.34375</v>
      </c>
      <c r="I22" s="98">
        <f t="shared" si="0"/>
        <v>192.13651315789474</v>
      </c>
      <c r="J22" s="98">
        <f t="shared" si="1"/>
        <v>76.854605263157893</v>
      </c>
      <c r="K22" s="97"/>
    </row>
    <row r="23" spans="1:11" ht="20.100000000000001" customHeight="1" x14ac:dyDescent="0.25">
      <c r="A23" s="96">
        <v>19</v>
      </c>
      <c r="B23" s="96">
        <v>948</v>
      </c>
      <c r="C23" s="96" t="s">
        <v>37</v>
      </c>
      <c r="D23" s="98">
        <v>31.574999999999999</v>
      </c>
      <c r="E23" s="98">
        <v>44.875</v>
      </c>
      <c r="F23" s="98">
        <v>45.406015037593988</v>
      </c>
      <c r="G23" s="97">
        <v>31</v>
      </c>
      <c r="H23" s="98">
        <v>38.125</v>
      </c>
      <c r="I23" s="98">
        <f t="shared" si="0"/>
        <v>190.98101503759398</v>
      </c>
      <c r="J23" s="98">
        <f t="shared" si="1"/>
        <v>76.392406015037594</v>
      </c>
      <c r="K23" s="97"/>
    </row>
    <row r="24" spans="1:11" ht="20.100000000000001" customHeight="1" x14ac:dyDescent="0.25">
      <c r="A24" s="96">
        <v>20</v>
      </c>
      <c r="B24" s="96">
        <v>952</v>
      </c>
      <c r="C24" s="96" t="s">
        <v>32</v>
      </c>
      <c r="D24" s="98">
        <v>35.3125</v>
      </c>
      <c r="E24" s="98">
        <v>42.8125</v>
      </c>
      <c r="F24" s="98">
        <v>41.180451127819552</v>
      </c>
      <c r="G24" s="97">
        <v>33</v>
      </c>
      <c r="H24" s="98">
        <v>35.125</v>
      </c>
      <c r="I24" s="98">
        <f t="shared" si="0"/>
        <v>187.43045112781954</v>
      </c>
      <c r="J24" s="98">
        <f t="shared" si="1"/>
        <v>74.972180451127812</v>
      </c>
      <c r="K24" s="97"/>
    </row>
    <row r="25" spans="1:11" ht="20.100000000000001" customHeight="1" x14ac:dyDescent="0.25">
      <c r="A25" s="96">
        <v>21</v>
      </c>
      <c r="B25" s="96">
        <v>953</v>
      </c>
      <c r="C25" s="96" t="s">
        <v>38</v>
      </c>
      <c r="D25" s="98">
        <v>41.654166666666669</v>
      </c>
      <c r="E25" s="98">
        <v>42.1875</v>
      </c>
      <c r="F25" s="98">
        <v>42.706766917293237</v>
      </c>
      <c r="G25" s="97">
        <v>43</v>
      </c>
      <c r="H25" s="98">
        <v>40.28125</v>
      </c>
      <c r="I25" s="98">
        <f t="shared" si="0"/>
        <v>209.82968358395991</v>
      </c>
      <c r="J25" s="98">
        <f t="shared" si="1"/>
        <v>83.931873433583959</v>
      </c>
      <c r="K25" s="97"/>
    </row>
    <row r="26" spans="1:11" ht="20.100000000000001" customHeight="1" x14ac:dyDescent="0.25">
      <c r="A26" s="96">
        <v>22</v>
      </c>
      <c r="B26" s="96">
        <v>954</v>
      </c>
      <c r="C26" s="96" t="s">
        <v>39</v>
      </c>
      <c r="D26" s="98">
        <v>39.725000000000001</v>
      </c>
      <c r="E26" s="98">
        <v>45.6875</v>
      </c>
      <c r="F26" s="98">
        <v>46.406015037593988</v>
      </c>
      <c r="G26" s="97">
        <v>41</v>
      </c>
      <c r="H26" s="98">
        <v>42.9375</v>
      </c>
      <c r="I26" s="98">
        <f t="shared" si="0"/>
        <v>215.75601503759398</v>
      </c>
      <c r="J26" s="98">
        <f t="shared" si="1"/>
        <v>86.30240601503759</v>
      </c>
      <c r="K26" s="97"/>
    </row>
    <row r="27" spans="1:11" ht="20.100000000000001" customHeight="1" x14ac:dyDescent="0.25">
      <c r="A27" s="96">
        <v>23</v>
      </c>
      <c r="B27" s="96">
        <v>955</v>
      </c>
      <c r="C27" s="96" t="s">
        <v>40</v>
      </c>
      <c r="D27" s="98">
        <v>23.787500000000001</v>
      </c>
      <c r="E27" s="98">
        <v>35.03125</v>
      </c>
      <c r="F27" s="98">
        <v>39.503759398496243</v>
      </c>
      <c r="G27" s="97">
        <v>26</v>
      </c>
      <c r="H27" s="98">
        <v>29.5</v>
      </c>
      <c r="I27" s="98">
        <f t="shared" si="0"/>
        <v>153.82250939849624</v>
      </c>
      <c r="J27" s="98">
        <f t="shared" si="1"/>
        <v>61.529003759398492</v>
      </c>
      <c r="K27" s="97"/>
    </row>
    <row r="28" spans="1:11" ht="20.100000000000001" customHeight="1" x14ac:dyDescent="0.25">
      <c r="A28" s="96">
        <v>24</v>
      </c>
      <c r="B28" s="96">
        <v>959</v>
      </c>
      <c r="C28" s="96" t="s">
        <v>41</v>
      </c>
      <c r="D28" s="98">
        <v>34.462499999999999</v>
      </c>
      <c r="E28" s="98">
        <v>42.46875</v>
      </c>
      <c r="F28" s="98">
        <v>44.330827067669176</v>
      </c>
      <c r="G28" s="97">
        <v>32</v>
      </c>
      <c r="H28" s="98">
        <v>32.25</v>
      </c>
      <c r="I28" s="98">
        <f t="shared" si="0"/>
        <v>185.51207706766917</v>
      </c>
      <c r="J28" s="98">
        <f t="shared" si="1"/>
        <v>74.204830827067667</v>
      </c>
      <c r="K28" s="97"/>
    </row>
    <row r="29" spans="1:11" ht="20.100000000000001" customHeight="1" x14ac:dyDescent="0.25">
      <c r="A29" s="96">
        <v>25</v>
      </c>
      <c r="B29" s="96">
        <v>960</v>
      </c>
      <c r="C29" s="96" t="s">
        <v>42</v>
      </c>
      <c r="D29" s="98">
        <v>37.549999999999997</v>
      </c>
      <c r="E29" s="98">
        <v>45.53125</v>
      </c>
      <c r="F29" s="98">
        <v>45.10526315789474</v>
      </c>
      <c r="G29" s="97">
        <v>30</v>
      </c>
      <c r="H29" s="98">
        <v>35.1875</v>
      </c>
      <c r="I29" s="98">
        <f t="shared" si="0"/>
        <v>193.37401315789475</v>
      </c>
      <c r="J29" s="98">
        <f t="shared" si="1"/>
        <v>77.349605263157912</v>
      </c>
      <c r="K29" s="97"/>
    </row>
    <row r="30" spans="1:11" ht="20.100000000000001" customHeight="1" x14ac:dyDescent="0.25">
      <c r="A30" s="96">
        <v>26</v>
      </c>
      <c r="B30" s="96">
        <v>961</v>
      </c>
      <c r="C30" s="96" t="s">
        <v>43</v>
      </c>
      <c r="D30" s="98">
        <v>37.725000000000001</v>
      </c>
      <c r="E30" s="98">
        <v>47.5</v>
      </c>
      <c r="F30" s="98">
        <v>48.932330827067673</v>
      </c>
      <c r="G30" s="97">
        <v>48</v>
      </c>
      <c r="H30" s="98">
        <v>46.09375</v>
      </c>
      <c r="I30" s="98">
        <f t="shared" si="0"/>
        <v>228.25108082706765</v>
      </c>
      <c r="J30" s="98">
        <f t="shared" si="1"/>
        <v>91.300432330827064</v>
      </c>
      <c r="K30" s="97"/>
    </row>
    <row r="31" spans="1:11" ht="20.100000000000001" customHeight="1" x14ac:dyDescent="0.25">
      <c r="A31" s="96">
        <v>27</v>
      </c>
      <c r="B31" s="96">
        <v>963</v>
      </c>
      <c r="C31" s="96" t="s">
        <v>44</v>
      </c>
      <c r="D31" s="98">
        <v>38.520833333333336</v>
      </c>
      <c r="E31" s="98">
        <v>47.59375</v>
      </c>
      <c r="F31" s="98">
        <v>40.10526315789474</v>
      </c>
      <c r="G31" s="97">
        <v>40</v>
      </c>
      <c r="H31" s="98">
        <v>39.3125</v>
      </c>
      <c r="I31" s="98">
        <f t="shared" si="0"/>
        <v>205.53234649122808</v>
      </c>
      <c r="J31" s="98">
        <f t="shared" si="1"/>
        <v>82.212938596491242</v>
      </c>
      <c r="K31" s="97"/>
    </row>
    <row r="32" spans="1:11" ht="20.100000000000001" customHeight="1" x14ac:dyDescent="0.25">
      <c r="A32" s="96">
        <v>28</v>
      </c>
      <c r="B32" s="96">
        <v>1247</v>
      </c>
      <c r="C32" s="96" t="s">
        <v>63</v>
      </c>
      <c r="D32" s="98">
        <v>43.991666666666667</v>
      </c>
      <c r="E32" s="98">
        <v>45.96875</v>
      </c>
      <c r="F32" s="98">
        <v>48.781954887218049</v>
      </c>
      <c r="G32" s="97">
        <v>48</v>
      </c>
      <c r="H32" s="98">
        <v>43.375</v>
      </c>
      <c r="I32" s="98">
        <f t="shared" si="0"/>
        <v>230.11737155388471</v>
      </c>
      <c r="J32" s="98">
        <f t="shared" si="1"/>
        <v>92.046948621553881</v>
      </c>
      <c r="K32" s="97"/>
    </row>
    <row r="33" spans="1:11" ht="20.100000000000001" customHeight="1" x14ac:dyDescent="0.25">
      <c r="A33" s="96">
        <v>29</v>
      </c>
      <c r="B33" s="96">
        <v>1260</v>
      </c>
      <c r="C33" s="96" t="s">
        <v>65</v>
      </c>
      <c r="D33" s="98">
        <v>41.65</v>
      </c>
      <c r="E33" s="98">
        <v>44.8125</v>
      </c>
      <c r="F33" s="98">
        <v>48.781954887218049</v>
      </c>
      <c r="G33" s="97">
        <v>40</v>
      </c>
      <c r="H33" s="98">
        <v>39.09375</v>
      </c>
      <c r="I33" s="98">
        <f t="shared" si="0"/>
        <v>214.33820488721807</v>
      </c>
      <c r="J33" s="98">
        <f t="shared" si="1"/>
        <v>85.735281954887228</v>
      </c>
      <c r="K33" s="97"/>
    </row>
    <row r="34" spans="1:11" ht="20.100000000000001" customHeight="1" x14ac:dyDescent="0.25"/>
    <row r="35" spans="1:11" ht="20.100000000000001" customHeight="1" x14ac:dyDescent="0.25"/>
    <row r="36" spans="1:11" ht="20.100000000000001" customHeight="1" x14ac:dyDescent="0.25">
      <c r="B36" t="s">
        <v>67</v>
      </c>
      <c r="E36" t="s">
        <v>46</v>
      </c>
      <c r="K36" t="s">
        <v>47</v>
      </c>
    </row>
    <row r="37" spans="1:11" ht="20.100000000000001" customHeight="1" x14ac:dyDescent="0.25"/>
    <row r="38" spans="1:11" ht="20.100000000000001" customHeight="1" x14ac:dyDescent="0.25">
      <c r="C38" t="s">
        <v>48</v>
      </c>
    </row>
    <row r="39" spans="1:11" ht="20.100000000000001" customHeight="1" x14ac:dyDescent="0.25">
      <c r="C39" s="96" t="s">
        <v>49</v>
      </c>
      <c r="D39" s="96" t="s">
        <v>66</v>
      </c>
      <c r="E39" s="96" t="s">
        <v>51</v>
      </c>
      <c r="F39" s="96" t="s">
        <v>52</v>
      </c>
      <c r="G39" s="96" t="s">
        <v>53</v>
      </c>
      <c r="H39" s="96" t="s">
        <v>54</v>
      </c>
      <c r="I39" s="96" t="s">
        <v>55</v>
      </c>
    </row>
    <row r="40" spans="1:11" ht="20.100000000000001" customHeight="1" x14ac:dyDescent="0.25">
      <c r="C40" s="96" t="s">
        <v>56</v>
      </c>
      <c r="D40" s="96">
        <v>0</v>
      </c>
      <c r="E40" s="96">
        <v>1</v>
      </c>
      <c r="F40" s="96">
        <v>1</v>
      </c>
      <c r="G40" s="96">
        <v>7</v>
      </c>
      <c r="H40" s="96">
        <v>20</v>
      </c>
      <c r="I40" s="96">
        <v>0</v>
      </c>
    </row>
    <row r="41" spans="1:11" ht="20.100000000000001" customHeight="1" x14ac:dyDescent="0.25">
      <c r="C41" s="96" t="s">
        <v>57</v>
      </c>
      <c r="D41" s="96">
        <v>0</v>
      </c>
      <c r="E41" s="96">
        <v>0</v>
      </c>
      <c r="F41" s="96">
        <v>0</v>
      </c>
      <c r="G41" s="96">
        <v>1</v>
      </c>
      <c r="H41" s="96">
        <v>14</v>
      </c>
      <c r="I41" s="96">
        <v>14</v>
      </c>
    </row>
    <row r="42" spans="1:11" ht="20.100000000000001" customHeight="1" x14ac:dyDescent="0.25">
      <c r="C42" s="96" t="s">
        <v>58</v>
      </c>
      <c r="D42" s="96">
        <v>0</v>
      </c>
      <c r="E42" s="96">
        <v>0</v>
      </c>
      <c r="F42" s="96">
        <v>0</v>
      </c>
      <c r="G42" s="96">
        <v>1</v>
      </c>
      <c r="H42" s="96">
        <v>18</v>
      </c>
      <c r="I42" s="96">
        <v>10</v>
      </c>
    </row>
    <row r="43" spans="1:11" ht="20.100000000000001" customHeight="1" x14ac:dyDescent="0.25">
      <c r="C43" s="96" t="s">
        <v>59</v>
      </c>
      <c r="D43" s="96">
        <v>0</v>
      </c>
      <c r="E43" s="96">
        <v>4</v>
      </c>
      <c r="F43" s="96">
        <v>9</v>
      </c>
      <c r="G43" s="96">
        <v>4</v>
      </c>
      <c r="H43" s="96">
        <v>8</v>
      </c>
      <c r="I43" s="96">
        <v>4</v>
      </c>
    </row>
    <row r="44" spans="1:11" ht="20.100000000000001" customHeight="1" x14ac:dyDescent="0.25">
      <c r="C44" s="96" t="s">
        <v>12</v>
      </c>
      <c r="D44" s="96">
        <v>0</v>
      </c>
      <c r="E44" s="96">
        <v>1</v>
      </c>
      <c r="F44" s="96">
        <v>2</v>
      </c>
      <c r="G44" s="96">
        <v>9</v>
      </c>
      <c r="H44" s="96">
        <v>13</v>
      </c>
      <c r="I44" s="96">
        <v>4</v>
      </c>
    </row>
    <row r="45" spans="1:11" ht="20.100000000000001" customHeight="1" x14ac:dyDescent="0.25">
      <c r="C45" s="96" t="s">
        <v>60</v>
      </c>
      <c r="D45" s="96">
        <v>0</v>
      </c>
      <c r="E45" s="96">
        <v>0</v>
      </c>
      <c r="F45" s="96">
        <v>0</v>
      </c>
      <c r="G45" s="96">
        <v>7</v>
      </c>
      <c r="H45" s="96">
        <v>17</v>
      </c>
      <c r="I45" s="96">
        <v>5</v>
      </c>
    </row>
  </sheetData>
  <mergeCells count="2">
    <mergeCell ref="A1:K1"/>
    <mergeCell ref="A2:K2"/>
  </mergeCells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BreakPreview" topLeftCell="A13" zoomScale="60" zoomScaleNormal="100" workbookViewId="0">
      <selection activeCell="F34" sqref="F34"/>
    </sheetView>
  </sheetViews>
  <sheetFormatPr defaultRowHeight="18.75" x14ac:dyDescent="0.3"/>
  <cols>
    <col min="1" max="2" width="9.140625" style="99"/>
    <col min="3" max="3" width="21.7109375" style="99" customWidth="1"/>
    <col min="4" max="7" width="9.140625" style="99"/>
    <col min="8" max="8" width="9.85546875" style="99" bestFit="1" customWidth="1"/>
    <col min="9" max="10" width="9.140625" style="99"/>
    <col min="11" max="11" width="10.85546875" style="99" customWidth="1"/>
    <col min="12" max="16384" width="9.140625" style="99"/>
  </cols>
  <sheetData>
    <row r="1" spans="1:11" x14ac:dyDescent="0.3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x14ac:dyDescent="0.3">
      <c r="A2" s="121" t="s">
        <v>72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4" spans="1:11" x14ac:dyDescent="0.3">
      <c r="A4" s="105" t="s">
        <v>1</v>
      </c>
      <c r="B4" s="105" t="s">
        <v>2</v>
      </c>
      <c r="C4" s="105" t="s">
        <v>3</v>
      </c>
      <c r="D4" s="105" t="s">
        <v>4</v>
      </c>
      <c r="E4" s="105" t="s">
        <v>6</v>
      </c>
      <c r="F4" s="105" t="s">
        <v>8</v>
      </c>
      <c r="G4" s="105" t="s">
        <v>10</v>
      </c>
      <c r="H4" s="105" t="s">
        <v>12</v>
      </c>
      <c r="I4" s="105" t="s">
        <v>14</v>
      </c>
      <c r="J4" s="105" t="s">
        <v>15</v>
      </c>
      <c r="K4" s="105" t="s">
        <v>16</v>
      </c>
    </row>
    <row r="5" spans="1:11" x14ac:dyDescent="0.3">
      <c r="A5" s="100">
        <v>1</v>
      </c>
      <c r="B5" s="100">
        <v>914</v>
      </c>
      <c r="C5" s="100" t="s">
        <v>17</v>
      </c>
      <c r="D5" s="101">
        <v>11</v>
      </c>
      <c r="E5" s="102">
        <v>19</v>
      </c>
      <c r="F5" s="103">
        <v>19</v>
      </c>
      <c r="G5" s="102" t="s">
        <v>70</v>
      </c>
      <c r="H5" s="103">
        <v>7</v>
      </c>
      <c r="I5" s="103">
        <f>SUM(D5:H5)</f>
        <v>56</v>
      </c>
      <c r="J5" s="103">
        <f>I5/200*100</f>
        <v>28.000000000000004</v>
      </c>
      <c r="K5" s="102"/>
    </row>
    <row r="6" spans="1:11" x14ac:dyDescent="0.3">
      <c r="A6" s="100">
        <v>2</v>
      </c>
      <c r="B6" s="100">
        <v>919</v>
      </c>
      <c r="C6" s="100" t="s">
        <v>18</v>
      </c>
      <c r="D6" s="101" t="s">
        <v>70</v>
      </c>
      <c r="E6" s="102" t="s">
        <v>70</v>
      </c>
      <c r="F6" s="103">
        <v>10</v>
      </c>
      <c r="G6" s="102" t="s">
        <v>70</v>
      </c>
      <c r="H6" s="103" t="s">
        <v>70</v>
      </c>
      <c r="I6" s="103">
        <f t="shared" ref="I6:I33" si="0">SUM(D6:H6)</f>
        <v>10</v>
      </c>
      <c r="J6" s="103">
        <f t="shared" ref="J6:J33" si="1">I6/200*100</f>
        <v>5</v>
      </c>
      <c r="K6" s="102"/>
    </row>
    <row r="7" spans="1:11" x14ac:dyDescent="0.3">
      <c r="A7" s="100">
        <v>3</v>
      </c>
      <c r="B7" s="100">
        <v>924</v>
      </c>
      <c r="C7" s="100" t="s">
        <v>20</v>
      </c>
      <c r="D7" s="101">
        <v>25</v>
      </c>
      <c r="E7" s="102">
        <v>23</v>
      </c>
      <c r="F7" s="103">
        <v>18</v>
      </c>
      <c r="G7" s="102">
        <v>13</v>
      </c>
      <c r="H7" s="103">
        <v>21</v>
      </c>
      <c r="I7" s="103">
        <f t="shared" si="0"/>
        <v>100</v>
      </c>
      <c r="J7" s="103">
        <f t="shared" si="1"/>
        <v>50</v>
      </c>
      <c r="K7" s="102"/>
    </row>
    <row r="8" spans="1:11" x14ac:dyDescent="0.3">
      <c r="A8" s="100">
        <v>4</v>
      </c>
      <c r="B8" s="100">
        <v>926</v>
      </c>
      <c r="C8" s="100" t="s">
        <v>21</v>
      </c>
      <c r="D8" s="101">
        <v>28</v>
      </c>
      <c r="E8" s="102">
        <v>32</v>
      </c>
      <c r="F8" s="103">
        <v>19</v>
      </c>
      <c r="G8" s="102">
        <v>27</v>
      </c>
      <c r="H8" s="103">
        <v>33</v>
      </c>
      <c r="I8" s="103">
        <f t="shared" si="0"/>
        <v>139</v>
      </c>
      <c r="J8" s="103">
        <f t="shared" si="1"/>
        <v>69.5</v>
      </c>
      <c r="K8" s="102"/>
    </row>
    <row r="9" spans="1:11" x14ac:dyDescent="0.3">
      <c r="A9" s="100">
        <v>5</v>
      </c>
      <c r="B9" s="100">
        <v>928</v>
      </c>
      <c r="C9" s="100" t="s">
        <v>22</v>
      </c>
      <c r="D9" s="101">
        <v>20</v>
      </c>
      <c r="E9" s="102">
        <v>21</v>
      </c>
      <c r="F9" s="103">
        <v>17</v>
      </c>
      <c r="G9" s="102">
        <v>14</v>
      </c>
      <c r="H9" s="103">
        <v>19</v>
      </c>
      <c r="I9" s="103">
        <f t="shared" si="0"/>
        <v>91</v>
      </c>
      <c r="J9" s="103">
        <f t="shared" si="1"/>
        <v>45.5</v>
      </c>
      <c r="K9" s="102"/>
    </row>
    <row r="10" spans="1:11" x14ac:dyDescent="0.3">
      <c r="A10" s="100">
        <v>6</v>
      </c>
      <c r="B10" s="100">
        <v>930</v>
      </c>
      <c r="C10" s="100" t="s">
        <v>23</v>
      </c>
      <c r="D10" s="101" t="s">
        <v>70</v>
      </c>
      <c r="E10" s="102" t="s">
        <v>70</v>
      </c>
      <c r="F10" s="103">
        <v>34</v>
      </c>
      <c r="G10" s="102">
        <v>19</v>
      </c>
      <c r="H10" s="103">
        <v>22</v>
      </c>
      <c r="I10" s="103">
        <f t="shared" si="0"/>
        <v>75</v>
      </c>
      <c r="J10" s="103">
        <f t="shared" si="1"/>
        <v>37.5</v>
      </c>
      <c r="K10" s="102"/>
    </row>
    <row r="11" spans="1:11" x14ac:dyDescent="0.3">
      <c r="A11" s="100">
        <v>7</v>
      </c>
      <c r="B11" s="100">
        <v>933</v>
      </c>
      <c r="C11" s="100" t="s">
        <v>24</v>
      </c>
      <c r="D11" s="101">
        <v>14</v>
      </c>
      <c r="E11" s="102">
        <v>16</v>
      </c>
      <c r="F11" s="103">
        <v>3</v>
      </c>
      <c r="G11" s="102">
        <v>10</v>
      </c>
      <c r="H11" s="103">
        <v>21</v>
      </c>
      <c r="I11" s="103">
        <f t="shared" si="0"/>
        <v>64</v>
      </c>
      <c r="J11" s="103">
        <f t="shared" si="1"/>
        <v>32</v>
      </c>
      <c r="K11" s="102"/>
    </row>
    <row r="12" spans="1:11" x14ac:dyDescent="0.3">
      <c r="A12" s="100">
        <v>8</v>
      </c>
      <c r="B12" s="100">
        <v>934</v>
      </c>
      <c r="C12" s="100" t="s">
        <v>25</v>
      </c>
      <c r="D12" s="101">
        <v>31</v>
      </c>
      <c r="E12" s="102">
        <v>27</v>
      </c>
      <c r="F12" s="103">
        <v>35</v>
      </c>
      <c r="G12" s="102" t="s">
        <v>70</v>
      </c>
      <c r="H12" s="103" t="s">
        <v>70</v>
      </c>
      <c r="I12" s="103">
        <f t="shared" si="0"/>
        <v>93</v>
      </c>
      <c r="J12" s="103">
        <f t="shared" si="1"/>
        <v>46.5</v>
      </c>
      <c r="K12" s="102"/>
    </row>
    <row r="13" spans="1:11" x14ac:dyDescent="0.3">
      <c r="A13" s="100">
        <v>9</v>
      </c>
      <c r="B13" s="100">
        <v>935</v>
      </c>
      <c r="C13" s="100" t="s">
        <v>26</v>
      </c>
      <c r="D13" s="101">
        <v>17</v>
      </c>
      <c r="E13" s="102">
        <v>18</v>
      </c>
      <c r="F13" s="103">
        <v>28</v>
      </c>
      <c r="G13" s="102">
        <v>24</v>
      </c>
      <c r="H13" s="103" t="s">
        <v>70</v>
      </c>
      <c r="I13" s="103">
        <f t="shared" si="0"/>
        <v>87</v>
      </c>
      <c r="J13" s="103">
        <f t="shared" si="1"/>
        <v>43.5</v>
      </c>
      <c r="K13" s="102"/>
    </row>
    <row r="14" spans="1:11" x14ac:dyDescent="0.3">
      <c r="A14" s="100">
        <v>10</v>
      </c>
      <c r="B14" s="100">
        <v>938</v>
      </c>
      <c r="C14" s="100" t="s">
        <v>27</v>
      </c>
      <c r="D14" s="101">
        <v>31</v>
      </c>
      <c r="E14" s="102">
        <v>29</v>
      </c>
      <c r="F14" s="103">
        <v>23</v>
      </c>
      <c r="G14" s="102">
        <v>25</v>
      </c>
      <c r="H14" s="103">
        <v>15</v>
      </c>
      <c r="I14" s="103">
        <f t="shared" si="0"/>
        <v>123</v>
      </c>
      <c r="J14" s="103">
        <f t="shared" si="1"/>
        <v>61.5</v>
      </c>
      <c r="K14" s="102"/>
    </row>
    <row r="15" spans="1:11" x14ac:dyDescent="0.3">
      <c r="A15" s="100">
        <v>11</v>
      </c>
      <c r="B15" s="100">
        <v>939</v>
      </c>
      <c r="C15" s="100" t="s">
        <v>28</v>
      </c>
      <c r="D15" s="101">
        <v>20</v>
      </c>
      <c r="E15" s="102">
        <v>7</v>
      </c>
      <c r="F15" s="103">
        <v>16</v>
      </c>
      <c r="G15" s="102">
        <v>14</v>
      </c>
      <c r="H15" s="103">
        <v>12</v>
      </c>
      <c r="I15" s="103">
        <f t="shared" si="0"/>
        <v>69</v>
      </c>
      <c r="J15" s="103">
        <f t="shared" si="1"/>
        <v>34.5</v>
      </c>
      <c r="K15" s="102"/>
    </row>
    <row r="16" spans="1:11" x14ac:dyDescent="0.3">
      <c r="A16" s="100">
        <v>12</v>
      </c>
      <c r="B16" s="100">
        <v>940</v>
      </c>
      <c r="C16" s="100" t="s">
        <v>29</v>
      </c>
      <c r="D16" s="101">
        <v>18</v>
      </c>
      <c r="E16" s="102">
        <v>23</v>
      </c>
      <c r="F16" s="103">
        <v>15</v>
      </c>
      <c r="G16" s="102">
        <v>15</v>
      </c>
      <c r="H16" s="103">
        <v>18</v>
      </c>
      <c r="I16" s="103">
        <f t="shared" si="0"/>
        <v>89</v>
      </c>
      <c r="J16" s="103">
        <f t="shared" si="1"/>
        <v>44.5</v>
      </c>
      <c r="K16" s="102"/>
    </row>
    <row r="17" spans="1:11" x14ac:dyDescent="0.3">
      <c r="A17" s="100">
        <v>13</v>
      </c>
      <c r="B17" s="100">
        <v>941</v>
      </c>
      <c r="C17" s="100" t="s">
        <v>30</v>
      </c>
      <c r="D17" s="101" t="s">
        <v>70</v>
      </c>
      <c r="E17" s="102" t="s">
        <v>70</v>
      </c>
      <c r="F17" s="103" t="s">
        <v>70</v>
      </c>
      <c r="G17" s="102" t="s">
        <v>70</v>
      </c>
      <c r="H17" s="103" t="s">
        <v>70</v>
      </c>
      <c r="I17" s="103">
        <f t="shared" si="0"/>
        <v>0</v>
      </c>
      <c r="J17" s="103">
        <f t="shared" si="1"/>
        <v>0</v>
      </c>
      <c r="K17" s="102"/>
    </row>
    <row r="18" spans="1:11" x14ac:dyDescent="0.3">
      <c r="A18" s="100">
        <v>14</v>
      </c>
      <c r="B18" s="100">
        <v>943</v>
      </c>
      <c r="C18" s="100" t="s">
        <v>31</v>
      </c>
      <c r="D18" s="101">
        <v>21</v>
      </c>
      <c r="E18" s="102">
        <v>26</v>
      </c>
      <c r="F18" s="103">
        <v>20</v>
      </c>
      <c r="G18" s="102">
        <v>10</v>
      </c>
      <c r="H18" s="103">
        <v>23</v>
      </c>
      <c r="I18" s="103">
        <f t="shared" si="0"/>
        <v>100</v>
      </c>
      <c r="J18" s="103">
        <f t="shared" si="1"/>
        <v>50</v>
      </c>
      <c r="K18" s="102"/>
    </row>
    <row r="19" spans="1:11" x14ac:dyDescent="0.3">
      <c r="A19" s="100">
        <v>15</v>
      </c>
      <c r="B19" s="100">
        <v>944</v>
      </c>
      <c r="C19" s="100" t="s">
        <v>32</v>
      </c>
      <c r="D19" s="101">
        <v>19</v>
      </c>
      <c r="E19" s="102">
        <v>32</v>
      </c>
      <c r="F19" s="103">
        <v>27</v>
      </c>
      <c r="G19" s="102" t="s">
        <v>70</v>
      </c>
      <c r="H19" s="103" t="s">
        <v>70</v>
      </c>
      <c r="I19" s="103">
        <f t="shared" si="0"/>
        <v>78</v>
      </c>
      <c r="J19" s="103">
        <f t="shared" si="1"/>
        <v>39</v>
      </c>
      <c r="K19" s="102"/>
    </row>
    <row r="20" spans="1:11" x14ac:dyDescent="0.3">
      <c r="A20" s="100">
        <v>16</v>
      </c>
      <c r="B20" s="100">
        <v>945</v>
      </c>
      <c r="C20" s="100" t="s">
        <v>33</v>
      </c>
      <c r="D20" s="101" t="s">
        <v>70</v>
      </c>
      <c r="E20" s="102" t="s">
        <v>70</v>
      </c>
      <c r="F20" s="103">
        <v>19</v>
      </c>
      <c r="G20" s="102">
        <v>19</v>
      </c>
      <c r="H20" s="103">
        <v>5</v>
      </c>
      <c r="I20" s="103">
        <f t="shared" si="0"/>
        <v>43</v>
      </c>
      <c r="J20" s="103">
        <f t="shared" si="1"/>
        <v>21.5</v>
      </c>
      <c r="K20" s="102"/>
    </row>
    <row r="21" spans="1:11" x14ac:dyDescent="0.3">
      <c r="A21" s="100">
        <v>17</v>
      </c>
      <c r="B21" s="100">
        <v>946</v>
      </c>
      <c r="C21" s="100" t="s">
        <v>34</v>
      </c>
      <c r="D21" s="101">
        <v>14</v>
      </c>
      <c r="E21" s="102">
        <v>23</v>
      </c>
      <c r="F21" s="103">
        <v>8</v>
      </c>
      <c r="G21" s="102">
        <v>9</v>
      </c>
      <c r="H21" s="103">
        <v>12</v>
      </c>
      <c r="I21" s="103">
        <f t="shared" si="0"/>
        <v>66</v>
      </c>
      <c r="J21" s="103">
        <f t="shared" si="1"/>
        <v>33</v>
      </c>
      <c r="K21" s="102"/>
    </row>
    <row r="22" spans="1:11" x14ac:dyDescent="0.3">
      <c r="A22" s="100">
        <v>18</v>
      </c>
      <c r="B22" s="100">
        <v>947</v>
      </c>
      <c r="C22" s="100" t="s">
        <v>36</v>
      </c>
      <c r="D22" s="101">
        <v>19</v>
      </c>
      <c r="E22" s="102">
        <v>19</v>
      </c>
      <c r="F22" s="103">
        <v>13</v>
      </c>
      <c r="G22" s="102">
        <v>11</v>
      </c>
      <c r="H22" s="103" t="s">
        <v>70</v>
      </c>
      <c r="I22" s="103">
        <f t="shared" si="0"/>
        <v>62</v>
      </c>
      <c r="J22" s="103">
        <f t="shared" si="1"/>
        <v>31</v>
      </c>
      <c r="K22" s="102"/>
    </row>
    <row r="23" spans="1:11" x14ac:dyDescent="0.3">
      <c r="A23" s="100">
        <v>19</v>
      </c>
      <c r="B23" s="100">
        <v>948</v>
      </c>
      <c r="C23" s="100" t="s">
        <v>37</v>
      </c>
      <c r="D23" s="101">
        <v>20</v>
      </c>
      <c r="E23" s="102">
        <v>19</v>
      </c>
      <c r="F23" s="103">
        <v>22</v>
      </c>
      <c r="G23" s="102">
        <v>16</v>
      </c>
      <c r="H23" s="103">
        <v>21</v>
      </c>
      <c r="I23" s="103">
        <f t="shared" si="0"/>
        <v>98</v>
      </c>
      <c r="J23" s="103">
        <f t="shared" si="1"/>
        <v>49</v>
      </c>
      <c r="K23" s="102"/>
    </row>
    <row r="24" spans="1:11" x14ac:dyDescent="0.3">
      <c r="A24" s="100">
        <v>20</v>
      </c>
      <c r="B24" s="100">
        <v>952</v>
      </c>
      <c r="C24" s="100" t="s">
        <v>32</v>
      </c>
      <c r="D24" s="101">
        <v>24</v>
      </c>
      <c r="E24" s="102">
        <v>29</v>
      </c>
      <c r="F24" s="103">
        <v>30</v>
      </c>
      <c r="G24" s="102">
        <v>21</v>
      </c>
      <c r="H24" s="103">
        <v>28</v>
      </c>
      <c r="I24" s="103">
        <f t="shared" si="0"/>
        <v>132</v>
      </c>
      <c r="J24" s="103">
        <f t="shared" si="1"/>
        <v>66</v>
      </c>
      <c r="K24" s="102"/>
    </row>
    <row r="25" spans="1:11" x14ac:dyDescent="0.3">
      <c r="A25" s="100">
        <v>21</v>
      </c>
      <c r="B25" s="100">
        <v>953</v>
      </c>
      <c r="C25" s="100" t="s">
        <v>38</v>
      </c>
      <c r="D25" s="101" t="s">
        <v>70</v>
      </c>
      <c r="E25" s="102" t="s">
        <v>70</v>
      </c>
      <c r="F25" s="103">
        <v>24</v>
      </c>
      <c r="G25" s="102" t="s">
        <v>70</v>
      </c>
      <c r="H25" s="103">
        <v>31</v>
      </c>
      <c r="I25" s="103">
        <f t="shared" si="0"/>
        <v>55</v>
      </c>
      <c r="J25" s="103">
        <f t="shared" si="1"/>
        <v>27.500000000000004</v>
      </c>
      <c r="K25" s="102"/>
    </row>
    <row r="26" spans="1:11" x14ac:dyDescent="0.3">
      <c r="A26" s="100">
        <v>22</v>
      </c>
      <c r="B26" s="100">
        <v>954</v>
      </c>
      <c r="C26" s="100" t="s">
        <v>39</v>
      </c>
      <c r="D26" s="101">
        <v>13</v>
      </c>
      <c r="E26" s="102">
        <v>18</v>
      </c>
      <c r="F26" s="103">
        <v>8</v>
      </c>
      <c r="G26" s="102">
        <v>17</v>
      </c>
      <c r="H26" s="103">
        <v>24</v>
      </c>
      <c r="I26" s="103">
        <f t="shared" si="0"/>
        <v>80</v>
      </c>
      <c r="J26" s="103">
        <f t="shared" si="1"/>
        <v>40</v>
      </c>
      <c r="K26" s="102"/>
    </row>
    <row r="27" spans="1:11" x14ac:dyDescent="0.3">
      <c r="A27" s="100">
        <v>23</v>
      </c>
      <c r="B27" s="100">
        <v>955</v>
      </c>
      <c r="C27" s="100" t="s">
        <v>40</v>
      </c>
      <c r="D27" s="101">
        <v>11</v>
      </c>
      <c r="E27" s="102">
        <v>14</v>
      </c>
      <c r="F27" s="103">
        <v>1</v>
      </c>
      <c r="G27" s="102">
        <v>3</v>
      </c>
      <c r="H27" s="103">
        <v>11</v>
      </c>
      <c r="I27" s="103">
        <f t="shared" si="0"/>
        <v>40</v>
      </c>
      <c r="J27" s="103">
        <f t="shared" si="1"/>
        <v>20</v>
      </c>
      <c r="K27" s="102"/>
    </row>
    <row r="28" spans="1:11" x14ac:dyDescent="0.3">
      <c r="A28" s="100">
        <v>24</v>
      </c>
      <c r="B28" s="100">
        <v>959</v>
      </c>
      <c r="C28" s="100" t="s">
        <v>41</v>
      </c>
      <c r="D28" s="101">
        <v>19</v>
      </c>
      <c r="E28" s="102">
        <v>23</v>
      </c>
      <c r="F28" s="103">
        <v>21</v>
      </c>
      <c r="G28" s="102">
        <v>20</v>
      </c>
      <c r="H28" s="103" t="s">
        <v>70</v>
      </c>
      <c r="I28" s="103">
        <f t="shared" si="0"/>
        <v>83</v>
      </c>
      <c r="J28" s="103">
        <f t="shared" si="1"/>
        <v>41.5</v>
      </c>
      <c r="K28" s="102"/>
    </row>
    <row r="29" spans="1:11" x14ac:dyDescent="0.3">
      <c r="A29" s="100">
        <v>25</v>
      </c>
      <c r="B29" s="100">
        <v>960</v>
      </c>
      <c r="C29" s="100" t="s">
        <v>42</v>
      </c>
      <c r="D29" s="101">
        <v>15</v>
      </c>
      <c r="E29" s="102">
        <v>28</v>
      </c>
      <c r="F29" s="103">
        <v>19</v>
      </c>
      <c r="G29" s="102" t="s">
        <v>70</v>
      </c>
      <c r="H29" s="103">
        <v>22</v>
      </c>
      <c r="I29" s="103">
        <f t="shared" si="0"/>
        <v>84</v>
      </c>
      <c r="J29" s="103">
        <f t="shared" si="1"/>
        <v>42</v>
      </c>
      <c r="K29" s="102"/>
    </row>
    <row r="30" spans="1:11" x14ac:dyDescent="0.3">
      <c r="A30" s="100">
        <v>26</v>
      </c>
      <c r="B30" s="100">
        <v>961</v>
      </c>
      <c r="C30" s="100" t="s">
        <v>43</v>
      </c>
      <c r="D30" s="101">
        <v>26</v>
      </c>
      <c r="E30" s="102">
        <v>27</v>
      </c>
      <c r="F30" s="103">
        <v>37</v>
      </c>
      <c r="G30" s="102">
        <v>34</v>
      </c>
      <c r="H30" s="103">
        <v>32</v>
      </c>
      <c r="I30" s="103">
        <f t="shared" si="0"/>
        <v>156</v>
      </c>
      <c r="J30" s="103">
        <f t="shared" si="1"/>
        <v>78</v>
      </c>
      <c r="K30" s="102"/>
    </row>
    <row r="31" spans="1:11" x14ac:dyDescent="0.3">
      <c r="A31" s="100">
        <v>27</v>
      </c>
      <c r="B31" s="100">
        <v>963</v>
      </c>
      <c r="C31" s="100" t="s">
        <v>44</v>
      </c>
      <c r="D31" s="101">
        <v>23</v>
      </c>
      <c r="E31" s="102">
        <v>23</v>
      </c>
      <c r="F31" s="103">
        <v>23</v>
      </c>
      <c r="G31" s="102">
        <v>16</v>
      </c>
      <c r="H31" s="103">
        <v>17</v>
      </c>
      <c r="I31" s="103">
        <f t="shared" si="0"/>
        <v>102</v>
      </c>
      <c r="J31" s="103">
        <f t="shared" si="1"/>
        <v>51</v>
      </c>
      <c r="K31" s="102"/>
    </row>
    <row r="32" spans="1:11" x14ac:dyDescent="0.3">
      <c r="A32" s="100">
        <v>28</v>
      </c>
      <c r="B32" s="100">
        <v>1247</v>
      </c>
      <c r="C32" s="100" t="s">
        <v>63</v>
      </c>
      <c r="D32" s="101">
        <v>31</v>
      </c>
      <c r="E32" s="102">
        <v>24</v>
      </c>
      <c r="F32" s="103">
        <v>39</v>
      </c>
      <c r="G32" s="102">
        <v>31</v>
      </c>
      <c r="H32" s="103">
        <v>29</v>
      </c>
      <c r="I32" s="103">
        <f t="shared" si="0"/>
        <v>154</v>
      </c>
      <c r="J32" s="103">
        <f t="shared" si="1"/>
        <v>77</v>
      </c>
      <c r="K32" s="102"/>
    </row>
    <row r="33" spans="1:14" x14ac:dyDescent="0.3">
      <c r="A33" s="100">
        <v>29</v>
      </c>
      <c r="B33" s="100">
        <v>1260</v>
      </c>
      <c r="C33" s="100" t="s">
        <v>65</v>
      </c>
      <c r="D33" s="101">
        <v>27</v>
      </c>
      <c r="E33" s="102">
        <v>23</v>
      </c>
      <c r="F33" s="103">
        <v>24</v>
      </c>
      <c r="G33" s="102">
        <v>16</v>
      </c>
      <c r="H33" s="103" t="s">
        <v>70</v>
      </c>
      <c r="I33" s="103">
        <f t="shared" si="0"/>
        <v>90</v>
      </c>
      <c r="J33" s="103">
        <f t="shared" si="1"/>
        <v>45</v>
      </c>
      <c r="K33" s="102"/>
    </row>
    <row r="36" spans="1:14" x14ac:dyDescent="0.3">
      <c r="B36" s="99" t="s">
        <v>67</v>
      </c>
      <c r="E36" s="99" t="s">
        <v>46</v>
      </c>
      <c r="K36" s="99" t="s">
        <v>47</v>
      </c>
    </row>
    <row r="38" spans="1:14" x14ac:dyDescent="0.3">
      <c r="C38" s="99" t="s">
        <v>48</v>
      </c>
    </row>
    <row r="39" spans="1:14" x14ac:dyDescent="0.3">
      <c r="C39" s="105" t="s">
        <v>49</v>
      </c>
      <c r="D39" s="105" t="s">
        <v>66</v>
      </c>
      <c r="E39" s="105" t="s">
        <v>51</v>
      </c>
      <c r="F39" s="105" t="s">
        <v>52</v>
      </c>
      <c r="G39" s="105" t="s">
        <v>53</v>
      </c>
      <c r="H39" s="105" t="s">
        <v>54</v>
      </c>
      <c r="I39" s="105" t="s">
        <v>55</v>
      </c>
      <c r="N39" s="104" t="s">
        <v>71</v>
      </c>
    </row>
    <row r="40" spans="1:14" x14ac:dyDescent="0.3">
      <c r="C40" s="100" t="s">
        <v>56</v>
      </c>
      <c r="D40" s="100">
        <v>3</v>
      </c>
      <c r="E40" s="100">
        <v>11</v>
      </c>
      <c r="F40" s="100">
        <v>3</v>
      </c>
      <c r="G40" s="100">
        <v>4</v>
      </c>
      <c r="H40" s="100">
        <v>3</v>
      </c>
      <c r="I40" s="100">
        <v>0</v>
      </c>
      <c r="N40" s="104">
        <v>5</v>
      </c>
    </row>
    <row r="41" spans="1:14" x14ac:dyDescent="0.3">
      <c r="C41" s="100" t="s">
        <v>57</v>
      </c>
      <c r="D41" s="100">
        <v>1</v>
      </c>
      <c r="E41" s="100">
        <v>7</v>
      </c>
      <c r="F41" s="100">
        <v>8</v>
      </c>
      <c r="G41" s="100">
        <v>6</v>
      </c>
      <c r="H41" s="100">
        <v>2</v>
      </c>
      <c r="I41" s="100">
        <v>0</v>
      </c>
      <c r="N41" s="104">
        <v>5</v>
      </c>
    </row>
    <row r="42" spans="1:14" x14ac:dyDescent="0.3">
      <c r="C42" s="100" t="s">
        <v>58</v>
      </c>
      <c r="D42" s="100">
        <v>6</v>
      </c>
      <c r="E42" s="100">
        <v>9</v>
      </c>
      <c r="F42" s="100">
        <v>6</v>
      </c>
      <c r="G42" s="100">
        <v>3</v>
      </c>
      <c r="H42" s="100">
        <v>2</v>
      </c>
      <c r="I42" s="100">
        <v>2</v>
      </c>
      <c r="N42" s="104">
        <v>1</v>
      </c>
    </row>
    <row r="43" spans="1:14" x14ac:dyDescent="0.3">
      <c r="C43" s="100" t="s">
        <v>59</v>
      </c>
      <c r="D43" s="100">
        <v>6</v>
      </c>
      <c r="E43" s="100">
        <v>10</v>
      </c>
      <c r="F43" s="100">
        <v>2</v>
      </c>
      <c r="G43" s="100">
        <v>2</v>
      </c>
      <c r="H43" s="100">
        <v>2</v>
      </c>
      <c r="I43" s="100">
        <v>0</v>
      </c>
      <c r="N43" s="104">
        <v>7</v>
      </c>
    </row>
    <row r="44" spans="1:14" x14ac:dyDescent="0.3">
      <c r="C44" s="100" t="s">
        <v>12</v>
      </c>
      <c r="D44" s="100">
        <v>5</v>
      </c>
      <c r="E44" s="100">
        <v>4</v>
      </c>
      <c r="F44" s="100">
        <v>7</v>
      </c>
      <c r="G44" s="100">
        <v>2</v>
      </c>
      <c r="H44" s="100">
        <v>3</v>
      </c>
      <c r="I44" s="100">
        <v>0</v>
      </c>
      <c r="N44" s="104">
        <v>8</v>
      </c>
    </row>
    <row r="45" spans="1:14" x14ac:dyDescent="0.3">
      <c r="C45" s="100" t="s">
        <v>60</v>
      </c>
      <c r="D45" s="100">
        <v>9</v>
      </c>
      <c r="E45" s="100">
        <v>15</v>
      </c>
      <c r="F45" s="100">
        <v>1</v>
      </c>
      <c r="G45" s="100">
        <v>3</v>
      </c>
      <c r="H45" s="100">
        <v>2</v>
      </c>
      <c r="I45" s="100">
        <v>0</v>
      </c>
      <c r="N45" s="104">
        <v>1</v>
      </c>
    </row>
  </sheetData>
  <mergeCells count="2">
    <mergeCell ref="A1:K1"/>
    <mergeCell ref="A2:K2"/>
  </mergeCells>
  <pageMargins left="0.7" right="0.7" top="0.75" bottom="0.75" header="0.3" footer="0.3"/>
  <pageSetup scale="72" orientation="portrait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view="pageBreakPreview" topLeftCell="A16" zoomScale="96" zoomScaleNormal="100" zoomScaleSheetLayoutView="96" workbookViewId="0">
      <selection activeCell="I36" sqref="I36"/>
    </sheetView>
  </sheetViews>
  <sheetFormatPr defaultRowHeight="15" x14ac:dyDescent="0.25"/>
  <cols>
    <col min="3" max="3" width="28.140625" customWidth="1"/>
    <col min="4" max="4" width="11.5703125" bestFit="1" customWidth="1"/>
    <col min="7" max="7" width="10.5703125" customWidth="1"/>
    <col min="8" max="8" width="12.85546875" customWidth="1"/>
    <col min="9" max="9" width="11.5703125" customWidth="1"/>
    <col min="10" max="10" width="8.5703125" customWidth="1"/>
    <col min="12" max="12" width="8" customWidth="1"/>
    <col min="13" max="13" width="16" customWidth="1"/>
  </cols>
  <sheetData>
    <row r="1" spans="1:14" ht="18.75" x14ac:dyDescent="0.3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99"/>
    </row>
    <row r="2" spans="1:14" ht="18.75" x14ac:dyDescent="0.3">
      <c r="A2" s="121" t="s">
        <v>76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99"/>
    </row>
    <row r="3" spans="1:14" ht="18.75" x14ac:dyDescent="0.3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8.75" x14ac:dyDescent="0.3">
      <c r="A4" s="105" t="s">
        <v>1</v>
      </c>
      <c r="B4" s="105" t="s">
        <v>2</v>
      </c>
      <c r="C4" s="105" t="s">
        <v>3</v>
      </c>
      <c r="D4" s="105" t="s">
        <v>4</v>
      </c>
      <c r="E4" s="105" t="s">
        <v>6</v>
      </c>
      <c r="F4" s="105" t="s">
        <v>8</v>
      </c>
      <c r="G4" s="105" t="s">
        <v>10</v>
      </c>
      <c r="H4" s="105" t="s">
        <v>12</v>
      </c>
      <c r="I4" s="105" t="s">
        <v>73</v>
      </c>
      <c r="J4" s="111" t="s">
        <v>74</v>
      </c>
      <c r="K4" s="105" t="s">
        <v>14</v>
      </c>
      <c r="L4" s="105" t="s">
        <v>15</v>
      </c>
      <c r="M4" s="105" t="s">
        <v>16</v>
      </c>
      <c r="N4" s="99"/>
    </row>
    <row r="5" spans="1:14" ht="18.75" x14ac:dyDescent="0.3">
      <c r="A5" s="100">
        <v>1</v>
      </c>
      <c r="B5" s="100">
        <v>1153</v>
      </c>
      <c r="C5" s="100" t="s">
        <v>77</v>
      </c>
      <c r="D5" s="101">
        <v>16</v>
      </c>
      <c r="E5" s="102">
        <v>16</v>
      </c>
      <c r="F5" s="103">
        <v>17</v>
      </c>
      <c r="G5" s="102">
        <v>15</v>
      </c>
      <c r="H5" s="103">
        <v>16</v>
      </c>
      <c r="I5" s="103">
        <v>16</v>
      </c>
      <c r="J5" s="103">
        <v>10</v>
      </c>
      <c r="K5" s="103">
        <f>SUM(D5:J5)</f>
        <v>106</v>
      </c>
      <c r="L5" s="103">
        <f>K5/140*100</f>
        <v>75.714285714285708</v>
      </c>
      <c r="M5" s="102"/>
      <c r="N5" s="99"/>
    </row>
    <row r="6" spans="1:14" ht="18.75" x14ac:dyDescent="0.3">
      <c r="A6" s="100">
        <v>2</v>
      </c>
      <c r="B6" s="100">
        <v>1155</v>
      </c>
      <c r="C6" s="100" t="s">
        <v>78</v>
      </c>
      <c r="D6" s="101">
        <v>15</v>
      </c>
      <c r="E6" s="102">
        <v>18</v>
      </c>
      <c r="F6" s="103">
        <v>20</v>
      </c>
      <c r="G6" s="102">
        <v>16</v>
      </c>
      <c r="H6" s="103">
        <v>18</v>
      </c>
      <c r="I6" s="103">
        <v>14</v>
      </c>
      <c r="J6" s="103">
        <v>15</v>
      </c>
      <c r="K6" s="103">
        <f t="shared" ref="K6:K35" si="0">SUM(D6:J6)</f>
        <v>116</v>
      </c>
      <c r="L6" s="103">
        <f t="shared" ref="L6:L35" si="1">K6/140*100</f>
        <v>82.857142857142861</v>
      </c>
      <c r="M6" s="102"/>
      <c r="N6" s="99"/>
    </row>
    <row r="7" spans="1:14" ht="18.75" x14ac:dyDescent="0.3">
      <c r="A7" s="100">
        <v>3</v>
      </c>
      <c r="B7" s="100">
        <v>1156</v>
      </c>
      <c r="C7" s="100" t="s">
        <v>79</v>
      </c>
      <c r="D7" s="101">
        <v>15</v>
      </c>
      <c r="E7" s="102">
        <v>17</v>
      </c>
      <c r="F7" s="103">
        <v>18</v>
      </c>
      <c r="G7" s="102">
        <v>19</v>
      </c>
      <c r="H7" s="103">
        <v>20</v>
      </c>
      <c r="I7" s="103">
        <v>16</v>
      </c>
      <c r="J7" s="103">
        <v>13</v>
      </c>
      <c r="K7" s="103">
        <f t="shared" si="0"/>
        <v>118</v>
      </c>
      <c r="L7" s="103">
        <f t="shared" si="1"/>
        <v>84.285714285714292</v>
      </c>
      <c r="M7" s="102"/>
      <c r="N7" s="99"/>
    </row>
    <row r="8" spans="1:14" ht="18.75" x14ac:dyDescent="0.3">
      <c r="A8" s="100">
        <v>4</v>
      </c>
      <c r="B8" s="100">
        <v>1158</v>
      </c>
      <c r="C8" s="100" t="s">
        <v>80</v>
      </c>
      <c r="D8" s="101">
        <v>16</v>
      </c>
      <c r="E8" s="102">
        <v>16</v>
      </c>
      <c r="F8" s="103">
        <v>16</v>
      </c>
      <c r="G8" s="102">
        <v>18</v>
      </c>
      <c r="H8" s="103">
        <v>17</v>
      </c>
      <c r="I8" s="103">
        <v>14</v>
      </c>
      <c r="J8" s="103">
        <v>14</v>
      </c>
      <c r="K8" s="103">
        <f t="shared" si="0"/>
        <v>111</v>
      </c>
      <c r="L8" s="103">
        <f t="shared" si="1"/>
        <v>79.285714285714278</v>
      </c>
      <c r="M8" s="102"/>
      <c r="N8" s="99"/>
    </row>
    <row r="9" spans="1:14" ht="18.75" x14ac:dyDescent="0.3">
      <c r="A9" s="100">
        <v>5</v>
      </c>
      <c r="B9" s="100">
        <v>1159</v>
      </c>
      <c r="C9" s="100" t="s">
        <v>81</v>
      </c>
      <c r="D9" s="101">
        <v>14</v>
      </c>
      <c r="E9" s="102">
        <v>18</v>
      </c>
      <c r="F9" s="103">
        <v>15</v>
      </c>
      <c r="G9" s="102">
        <v>12</v>
      </c>
      <c r="H9" s="103">
        <v>14</v>
      </c>
      <c r="I9" s="103">
        <v>18</v>
      </c>
      <c r="J9" s="103">
        <v>7</v>
      </c>
      <c r="K9" s="103">
        <f t="shared" si="0"/>
        <v>98</v>
      </c>
      <c r="L9" s="103">
        <f t="shared" si="1"/>
        <v>70</v>
      </c>
      <c r="M9" s="102"/>
      <c r="N9" s="99"/>
    </row>
    <row r="10" spans="1:14" ht="18.75" x14ac:dyDescent="0.3">
      <c r="A10" s="100">
        <v>6</v>
      </c>
      <c r="B10" s="100">
        <v>1160</v>
      </c>
      <c r="C10" s="100" t="s">
        <v>82</v>
      </c>
      <c r="D10" s="101">
        <v>15</v>
      </c>
      <c r="E10" s="102">
        <v>17</v>
      </c>
      <c r="F10" s="103">
        <v>19</v>
      </c>
      <c r="G10" s="102">
        <v>11.5</v>
      </c>
      <c r="H10" s="103">
        <v>16</v>
      </c>
      <c r="I10" s="103">
        <v>19</v>
      </c>
      <c r="J10" s="103">
        <v>6</v>
      </c>
      <c r="K10" s="103">
        <f t="shared" si="0"/>
        <v>103.5</v>
      </c>
      <c r="L10" s="103">
        <f t="shared" si="1"/>
        <v>73.928571428571431</v>
      </c>
      <c r="M10" s="102"/>
      <c r="N10" s="99"/>
    </row>
    <row r="11" spans="1:14" ht="18.75" x14ac:dyDescent="0.3">
      <c r="A11" s="100">
        <v>7</v>
      </c>
      <c r="B11" s="100">
        <v>1161</v>
      </c>
      <c r="C11" s="100" t="s">
        <v>83</v>
      </c>
      <c r="D11" s="101">
        <v>17</v>
      </c>
      <c r="E11" s="102">
        <v>20</v>
      </c>
      <c r="F11" s="103">
        <v>19</v>
      </c>
      <c r="G11" s="102">
        <v>16.5</v>
      </c>
      <c r="H11" s="103">
        <v>20</v>
      </c>
      <c r="I11" s="103">
        <v>16</v>
      </c>
      <c r="J11" s="103">
        <v>20</v>
      </c>
      <c r="K11" s="103">
        <f t="shared" si="0"/>
        <v>128.5</v>
      </c>
      <c r="L11" s="103">
        <f t="shared" si="1"/>
        <v>91.785714285714278</v>
      </c>
      <c r="M11" s="102"/>
      <c r="N11" s="99"/>
    </row>
    <row r="12" spans="1:14" ht="18.75" x14ac:dyDescent="0.3">
      <c r="A12" s="100">
        <v>8</v>
      </c>
      <c r="B12" s="100">
        <v>1162</v>
      </c>
      <c r="C12" s="100" t="s">
        <v>29</v>
      </c>
      <c r="D12" s="101">
        <v>13</v>
      </c>
      <c r="E12" s="102">
        <v>17</v>
      </c>
      <c r="F12" s="103">
        <v>19</v>
      </c>
      <c r="G12" s="102">
        <v>17</v>
      </c>
      <c r="H12" s="103">
        <v>13</v>
      </c>
      <c r="I12" s="103">
        <v>17</v>
      </c>
      <c r="J12" s="103">
        <v>8</v>
      </c>
      <c r="K12" s="103">
        <f t="shared" si="0"/>
        <v>104</v>
      </c>
      <c r="L12" s="103">
        <f t="shared" si="1"/>
        <v>74.285714285714292</v>
      </c>
      <c r="M12" s="102"/>
      <c r="N12" s="99"/>
    </row>
    <row r="13" spans="1:14" ht="18.75" x14ac:dyDescent="0.3">
      <c r="A13" s="100">
        <v>9</v>
      </c>
      <c r="B13" s="100">
        <v>1167</v>
      </c>
      <c r="C13" s="100" t="s">
        <v>84</v>
      </c>
      <c r="D13" s="101">
        <v>12</v>
      </c>
      <c r="E13" s="102">
        <v>17</v>
      </c>
      <c r="F13" s="103">
        <v>5</v>
      </c>
      <c r="G13" s="102">
        <v>14</v>
      </c>
      <c r="H13" s="103">
        <v>10</v>
      </c>
      <c r="I13" s="103">
        <v>17</v>
      </c>
      <c r="J13" s="103">
        <v>3</v>
      </c>
      <c r="K13" s="103">
        <f t="shared" si="0"/>
        <v>78</v>
      </c>
      <c r="L13" s="103">
        <f t="shared" si="1"/>
        <v>55.714285714285715</v>
      </c>
      <c r="M13" s="102"/>
      <c r="N13" s="99"/>
    </row>
    <row r="14" spans="1:14" ht="18.75" x14ac:dyDescent="0.3">
      <c r="A14" s="100">
        <v>10</v>
      </c>
      <c r="B14" s="100">
        <v>1168</v>
      </c>
      <c r="C14" s="100" t="s">
        <v>30</v>
      </c>
      <c r="D14" s="101">
        <v>11</v>
      </c>
      <c r="E14" s="102">
        <v>18</v>
      </c>
      <c r="F14" s="103">
        <v>13</v>
      </c>
      <c r="G14" s="102">
        <v>9.5</v>
      </c>
      <c r="H14" s="103">
        <v>9</v>
      </c>
      <c r="I14" s="103">
        <v>16</v>
      </c>
      <c r="J14" s="103">
        <v>8</v>
      </c>
      <c r="K14" s="103">
        <f t="shared" si="0"/>
        <v>84.5</v>
      </c>
      <c r="L14" s="103">
        <f t="shared" si="1"/>
        <v>60.357142857142854</v>
      </c>
      <c r="M14" s="102"/>
      <c r="N14" s="99"/>
    </row>
    <row r="15" spans="1:14" ht="18.75" x14ac:dyDescent="0.3">
      <c r="A15" s="100">
        <v>11</v>
      </c>
      <c r="B15" s="100">
        <v>1169</v>
      </c>
      <c r="C15" s="100" t="s">
        <v>85</v>
      </c>
      <c r="D15" s="101">
        <v>9</v>
      </c>
      <c r="E15" s="102">
        <v>13</v>
      </c>
      <c r="F15" s="103">
        <v>17</v>
      </c>
      <c r="G15" s="102">
        <v>10.5</v>
      </c>
      <c r="H15" s="103">
        <v>5</v>
      </c>
      <c r="I15" s="103">
        <v>16</v>
      </c>
      <c r="J15" s="103">
        <v>2</v>
      </c>
      <c r="K15" s="103">
        <f t="shared" si="0"/>
        <v>72.5</v>
      </c>
      <c r="L15" s="103">
        <f t="shared" si="1"/>
        <v>51.785714285714292</v>
      </c>
      <c r="M15" s="102"/>
      <c r="N15" s="99"/>
    </row>
    <row r="16" spans="1:14" ht="18.75" x14ac:dyDescent="0.3">
      <c r="A16" s="100">
        <v>12</v>
      </c>
      <c r="B16" s="100">
        <v>1170</v>
      </c>
      <c r="C16" s="100" t="s">
        <v>86</v>
      </c>
      <c r="D16" s="101">
        <v>8</v>
      </c>
      <c r="E16" s="102">
        <v>18</v>
      </c>
      <c r="F16" s="103">
        <v>10</v>
      </c>
      <c r="G16" s="102">
        <v>12</v>
      </c>
      <c r="H16" s="103">
        <v>6</v>
      </c>
      <c r="I16" s="103">
        <v>16</v>
      </c>
      <c r="J16" s="103">
        <v>8</v>
      </c>
      <c r="K16" s="103">
        <f t="shared" si="0"/>
        <v>78</v>
      </c>
      <c r="L16" s="103">
        <f t="shared" si="1"/>
        <v>55.714285714285715</v>
      </c>
      <c r="M16" s="102"/>
      <c r="N16" s="99"/>
    </row>
    <row r="17" spans="1:14" ht="18.75" x14ac:dyDescent="0.3">
      <c r="A17" s="100">
        <v>13</v>
      </c>
      <c r="B17" s="100">
        <v>1171</v>
      </c>
      <c r="C17" s="100" t="s">
        <v>87</v>
      </c>
      <c r="D17" s="101">
        <v>18</v>
      </c>
      <c r="E17" s="102">
        <v>19</v>
      </c>
      <c r="F17" s="103">
        <v>19</v>
      </c>
      <c r="G17" s="102">
        <v>15</v>
      </c>
      <c r="H17" s="103">
        <v>17</v>
      </c>
      <c r="I17" s="103">
        <v>17</v>
      </c>
      <c r="J17" s="103">
        <v>11</v>
      </c>
      <c r="K17" s="103">
        <f t="shared" si="0"/>
        <v>116</v>
      </c>
      <c r="L17" s="103">
        <f t="shared" si="1"/>
        <v>82.857142857142861</v>
      </c>
      <c r="M17" s="102"/>
      <c r="N17" s="99"/>
    </row>
    <row r="18" spans="1:14" ht="18.75" x14ac:dyDescent="0.3">
      <c r="A18" s="100">
        <v>14</v>
      </c>
      <c r="B18" s="100">
        <v>1172</v>
      </c>
      <c r="C18" s="100" t="s">
        <v>88</v>
      </c>
      <c r="D18" s="101">
        <v>10</v>
      </c>
      <c r="E18" s="102">
        <v>18</v>
      </c>
      <c r="F18" s="103">
        <v>18</v>
      </c>
      <c r="G18" s="102">
        <v>11</v>
      </c>
      <c r="H18" s="103">
        <v>16</v>
      </c>
      <c r="I18" s="103">
        <v>13</v>
      </c>
      <c r="J18" s="103">
        <v>5</v>
      </c>
      <c r="K18" s="103">
        <f t="shared" si="0"/>
        <v>91</v>
      </c>
      <c r="L18" s="103">
        <f t="shared" si="1"/>
        <v>65</v>
      </c>
      <c r="M18" s="102"/>
      <c r="N18" s="99"/>
    </row>
    <row r="19" spans="1:14" ht="18.75" x14ac:dyDescent="0.3">
      <c r="A19" s="100">
        <v>15</v>
      </c>
      <c r="B19" s="100">
        <v>1177</v>
      </c>
      <c r="C19" s="100" t="s">
        <v>89</v>
      </c>
      <c r="D19" s="101">
        <v>16</v>
      </c>
      <c r="E19" s="102">
        <v>20</v>
      </c>
      <c r="F19" s="103">
        <v>19</v>
      </c>
      <c r="G19" s="102">
        <v>16</v>
      </c>
      <c r="H19" s="103">
        <v>20</v>
      </c>
      <c r="I19" s="103">
        <v>19</v>
      </c>
      <c r="J19" s="103">
        <v>18</v>
      </c>
      <c r="K19" s="103">
        <f t="shared" si="0"/>
        <v>128</v>
      </c>
      <c r="L19" s="103">
        <f t="shared" si="1"/>
        <v>91.428571428571431</v>
      </c>
      <c r="M19" s="102"/>
      <c r="N19" s="99"/>
    </row>
    <row r="20" spans="1:14" ht="18.75" x14ac:dyDescent="0.3">
      <c r="A20" s="100">
        <v>16</v>
      </c>
      <c r="B20" s="100">
        <v>1178</v>
      </c>
      <c r="C20" s="100" t="s">
        <v>90</v>
      </c>
      <c r="D20" s="101">
        <v>19</v>
      </c>
      <c r="E20" s="102">
        <v>20</v>
      </c>
      <c r="F20" s="103">
        <v>20</v>
      </c>
      <c r="G20" s="102">
        <v>17</v>
      </c>
      <c r="H20" s="103">
        <v>19</v>
      </c>
      <c r="I20" s="103">
        <v>18</v>
      </c>
      <c r="J20" s="103">
        <v>19</v>
      </c>
      <c r="K20" s="103">
        <f t="shared" si="0"/>
        <v>132</v>
      </c>
      <c r="L20" s="103">
        <f t="shared" si="1"/>
        <v>94.285714285714278</v>
      </c>
      <c r="M20" s="102"/>
      <c r="N20" s="99"/>
    </row>
    <row r="21" spans="1:14" ht="18.75" x14ac:dyDescent="0.3">
      <c r="A21" s="100">
        <v>17</v>
      </c>
      <c r="B21" s="100">
        <v>1179</v>
      </c>
      <c r="C21" s="100" t="s">
        <v>91</v>
      </c>
      <c r="D21" s="101">
        <v>18</v>
      </c>
      <c r="E21" s="102">
        <v>19</v>
      </c>
      <c r="F21" s="103">
        <v>20</v>
      </c>
      <c r="G21" s="102">
        <v>20</v>
      </c>
      <c r="H21" s="103">
        <v>20</v>
      </c>
      <c r="I21" s="103">
        <v>19</v>
      </c>
      <c r="J21" s="103">
        <v>20</v>
      </c>
      <c r="K21" s="103">
        <f t="shared" si="0"/>
        <v>136</v>
      </c>
      <c r="L21" s="103">
        <f t="shared" si="1"/>
        <v>97.142857142857139</v>
      </c>
      <c r="M21" s="102"/>
      <c r="N21" s="99"/>
    </row>
    <row r="22" spans="1:14" ht="18.75" x14ac:dyDescent="0.3">
      <c r="A22" s="100">
        <v>18</v>
      </c>
      <c r="B22" s="100">
        <v>1180</v>
      </c>
      <c r="C22" s="100" t="s">
        <v>92</v>
      </c>
      <c r="D22" s="101">
        <v>10</v>
      </c>
      <c r="E22" s="102">
        <v>20</v>
      </c>
      <c r="F22" s="103">
        <v>19</v>
      </c>
      <c r="G22" s="102">
        <v>15</v>
      </c>
      <c r="H22" s="103">
        <v>13</v>
      </c>
      <c r="I22" s="103">
        <v>18</v>
      </c>
      <c r="J22" s="103">
        <v>13</v>
      </c>
      <c r="K22" s="103">
        <f t="shared" si="0"/>
        <v>108</v>
      </c>
      <c r="L22" s="103">
        <f t="shared" si="1"/>
        <v>77.142857142857153</v>
      </c>
      <c r="M22" s="102"/>
      <c r="N22" s="99"/>
    </row>
    <row r="23" spans="1:14" ht="18.75" x14ac:dyDescent="0.3">
      <c r="A23" s="100">
        <v>19</v>
      </c>
      <c r="B23" s="100">
        <v>1182</v>
      </c>
      <c r="C23" s="100" t="s">
        <v>93</v>
      </c>
      <c r="D23" s="101">
        <v>10</v>
      </c>
      <c r="E23" s="102">
        <v>7</v>
      </c>
      <c r="F23" s="103">
        <v>2</v>
      </c>
      <c r="G23" s="102">
        <v>10</v>
      </c>
      <c r="H23" s="103">
        <v>2</v>
      </c>
      <c r="I23" s="103">
        <v>14</v>
      </c>
      <c r="J23" s="103">
        <v>4</v>
      </c>
      <c r="K23" s="103">
        <f t="shared" si="0"/>
        <v>49</v>
      </c>
      <c r="L23" s="103">
        <f t="shared" si="1"/>
        <v>35</v>
      </c>
      <c r="M23" s="102"/>
      <c r="N23" s="99"/>
    </row>
    <row r="24" spans="1:14" ht="18.75" x14ac:dyDescent="0.3">
      <c r="A24" s="100">
        <v>20</v>
      </c>
      <c r="B24" s="100">
        <v>1183</v>
      </c>
      <c r="C24" s="100" t="s">
        <v>94</v>
      </c>
      <c r="D24" s="101">
        <v>6</v>
      </c>
      <c r="E24" s="102">
        <v>17</v>
      </c>
      <c r="F24" s="103">
        <v>15</v>
      </c>
      <c r="G24" s="102">
        <v>9</v>
      </c>
      <c r="H24" s="103">
        <v>8</v>
      </c>
      <c r="I24" s="103">
        <v>14</v>
      </c>
      <c r="J24" s="103">
        <v>2</v>
      </c>
      <c r="K24" s="103">
        <f t="shared" si="0"/>
        <v>71</v>
      </c>
      <c r="L24" s="103">
        <f t="shared" si="1"/>
        <v>50.714285714285708</v>
      </c>
      <c r="M24" s="102"/>
      <c r="N24" s="99"/>
    </row>
    <row r="25" spans="1:14" ht="18.75" x14ac:dyDescent="0.3">
      <c r="A25" s="100">
        <v>21</v>
      </c>
      <c r="B25" s="100">
        <v>1184</v>
      </c>
      <c r="C25" s="100" t="s">
        <v>95</v>
      </c>
      <c r="D25" s="101">
        <v>12</v>
      </c>
      <c r="E25" s="102">
        <v>7</v>
      </c>
      <c r="F25" s="103">
        <v>13</v>
      </c>
      <c r="G25" s="102">
        <v>12.5</v>
      </c>
      <c r="H25" s="103">
        <v>9</v>
      </c>
      <c r="I25" s="103">
        <v>12</v>
      </c>
      <c r="J25" s="103">
        <v>4</v>
      </c>
      <c r="K25" s="103">
        <f t="shared" si="0"/>
        <v>69.5</v>
      </c>
      <c r="L25" s="103">
        <f t="shared" si="1"/>
        <v>49.642857142857146</v>
      </c>
      <c r="M25" s="102"/>
      <c r="N25" s="99"/>
    </row>
    <row r="26" spans="1:14" ht="18.75" x14ac:dyDescent="0.3">
      <c r="A26" s="100">
        <v>22</v>
      </c>
      <c r="B26" s="100">
        <v>1185</v>
      </c>
      <c r="C26" s="100" t="s">
        <v>96</v>
      </c>
      <c r="D26" s="101">
        <v>7</v>
      </c>
      <c r="E26" s="102">
        <v>16</v>
      </c>
      <c r="F26" s="103">
        <v>5</v>
      </c>
      <c r="G26" s="102">
        <v>9</v>
      </c>
      <c r="H26" s="103">
        <v>3</v>
      </c>
      <c r="I26" s="103">
        <v>14</v>
      </c>
      <c r="J26" s="103">
        <v>11</v>
      </c>
      <c r="K26" s="103">
        <f t="shared" si="0"/>
        <v>65</v>
      </c>
      <c r="L26" s="103">
        <f t="shared" si="1"/>
        <v>46.428571428571431</v>
      </c>
      <c r="M26" s="102"/>
      <c r="N26" s="99"/>
    </row>
    <row r="27" spans="1:14" ht="18.75" x14ac:dyDescent="0.3">
      <c r="A27" s="100">
        <v>23</v>
      </c>
      <c r="B27" s="100">
        <v>1186</v>
      </c>
      <c r="C27" s="100" t="s">
        <v>97</v>
      </c>
      <c r="D27" s="101">
        <v>10</v>
      </c>
      <c r="E27" s="102">
        <v>18</v>
      </c>
      <c r="F27" s="103">
        <v>17</v>
      </c>
      <c r="G27" s="102">
        <v>14</v>
      </c>
      <c r="H27" s="103">
        <v>12</v>
      </c>
      <c r="I27" s="103">
        <v>18</v>
      </c>
      <c r="J27" s="103">
        <v>5</v>
      </c>
      <c r="K27" s="103">
        <f t="shared" si="0"/>
        <v>94</v>
      </c>
      <c r="L27" s="103">
        <f t="shared" si="1"/>
        <v>67.142857142857139</v>
      </c>
      <c r="M27" s="102"/>
      <c r="N27" s="99"/>
    </row>
    <row r="28" spans="1:14" ht="18.75" x14ac:dyDescent="0.3">
      <c r="A28" s="100">
        <v>24</v>
      </c>
      <c r="B28" s="100">
        <v>1189</v>
      </c>
      <c r="C28" s="100" t="s">
        <v>38</v>
      </c>
      <c r="D28" s="101">
        <v>14</v>
      </c>
      <c r="E28" s="102">
        <v>16</v>
      </c>
      <c r="F28" s="103">
        <v>18</v>
      </c>
      <c r="G28" s="102">
        <v>14</v>
      </c>
      <c r="H28" s="103">
        <v>15</v>
      </c>
      <c r="I28" s="103">
        <v>19</v>
      </c>
      <c r="J28" s="103">
        <v>13</v>
      </c>
      <c r="K28" s="103">
        <f t="shared" si="0"/>
        <v>109</v>
      </c>
      <c r="L28" s="103">
        <f t="shared" si="1"/>
        <v>77.857142857142861</v>
      </c>
      <c r="M28" s="102"/>
      <c r="N28" s="99"/>
    </row>
    <row r="29" spans="1:14" ht="18.75" x14ac:dyDescent="0.3">
      <c r="A29" s="100">
        <v>25</v>
      </c>
      <c r="B29" s="100">
        <v>1190</v>
      </c>
      <c r="C29" s="100" t="s">
        <v>98</v>
      </c>
      <c r="D29" s="101">
        <v>12</v>
      </c>
      <c r="E29" s="102">
        <v>16</v>
      </c>
      <c r="F29" s="103">
        <v>10</v>
      </c>
      <c r="G29" s="102">
        <v>15</v>
      </c>
      <c r="H29" s="103">
        <v>11</v>
      </c>
      <c r="I29" s="103">
        <v>14</v>
      </c>
      <c r="J29" s="103">
        <v>15</v>
      </c>
      <c r="K29" s="103">
        <f t="shared" si="0"/>
        <v>93</v>
      </c>
      <c r="L29" s="103">
        <f t="shared" si="1"/>
        <v>66.428571428571431</v>
      </c>
      <c r="M29" s="102"/>
      <c r="N29" s="99"/>
    </row>
    <row r="30" spans="1:14" ht="18.75" x14ac:dyDescent="0.3">
      <c r="A30" s="100">
        <v>26</v>
      </c>
      <c r="B30" s="100">
        <v>1191</v>
      </c>
      <c r="C30" s="100" t="s">
        <v>99</v>
      </c>
      <c r="D30" s="101">
        <v>15</v>
      </c>
      <c r="E30" s="102">
        <v>17</v>
      </c>
      <c r="F30" s="103">
        <v>11</v>
      </c>
      <c r="G30" s="102">
        <v>16</v>
      </c>
      <c r="H30" s="103">
        <v>18</v>
      </c>
      <c r="I30" s="103">
        <v>13</v>
      </c>
      <c r="J30" s="103">
        <v>15</v>
      </c>
      <c r="K30" s="103">
        <f t="shared" si="0"/>
        <v>105</v>
      </c>
      <c r="L30" s="103">
        <f t="shared" si="1"/>
        <v>75</v>
      </c>
      <c r="M30" s="102"/>
      <c r="N30" s="99"/>
    </row>
    <row r="31" spans="1:14" ht="18.75" x14ac:dyDescent="0.3">
      <c r="A31" s="100">
        <v>27</v>
      </c>
      <c r="B31" s="100">
        <v>1192</v>
      </c>
      <c r="C31" s="100" t="s">
        <v>100</v>
      </c>
      <c r="D31" s="101">
        <v>12</v>
      </c>
      <c r="E31" s="102">
        <v>12</v>
      </c>
      <c r="F31" s="103">
        <v>19</v>
      </c>
      <c r="G31" s="102">
        <v>9</v>
      </c>
      <c r="H31" s="103">
        <v>5</v>
      </c>
      <c r="I31" s="103">
        <v>14</v>
      </c>
      <c r="J31" s="103">
        <v>16</v>
      </c>
      <c r="K31" s="103">
        <f t="shared" si="0"/>
        <v>87</v>
      </c>
      <c r="L31" s="103">
        <f t="shared" si="1"/>
        <v>62.142857142857146</v>
      </c>
      <c r="M31" s="102"/>
      <c r="N31" s="99"/>
    </row>
    <row r="32" spans="1:14" ht="18.75" x14ac:dyDescent="0.3">
      <c r="A32" s="100">
        <v>28</v>
      </c>
      <c r="B32" s="100">
        <v>1193</v>
      </c>
      <c r="C32" s="100" t="s">
        <v>101</v>
      </c>
      <c r="D32" s="101">
        <v>16</v>
      </c>
      <c r="E32" s="102">
        <v>17</v>
      </c>
      <c r="F32" s="103">
        <v>18</v>
      </c>
      <c r="G32" s="102">
        <v>18.5</v>
      </c>
      <c r="H32" s="103">
        <v>19</v>
      </c>
      <c r="I32" s="103">
        <v>16</v>
      </c>
      <c r="J32" s="103">
        <v>15</v>
      </c>
      <c r="K32" s="103">
        <f t="shared" si="0"/>
        <v>119.5</v>
      </c>
      <c r="L32" s="103">
        <f t="shared" si="1"/>
        <v>85.357142857142847</v>
      </c>
      <c r="M32" s="102"/>
      <c r="N32" s="99"/>
    </row>
    <row r="33" spans="1:14" ht="18.75" x14ac:dyDescent="0.3">
      <c r="A33" s="100">
        <v>29</v>
      </c>
      <c r="B33" s="100">
        <v>1194</v>
      </c>
      <c r="C33" s="100" t="s">
        <v>102</v>
      </c>
      <c r="D33" s="101">
        <v>16</v>
      </c>
      <c r="E33" s="102">
        <v>17</v>
      </c>
      <c r="F33" s="103">
        <v>20</v>
      </c>
      <c r="G33" s="102">
        <v>17</v>
      </c>
      <c r="H33" s="103">
        <v>17</v>
      </c>
      <c r="I33" s="103">
        <v>15</v>
      </c>
      <c r="J33" s="103">
        <v>12</v>
      </c>
      <c r="K33" s="103">
        <f t="shared" si="0"/>
        <v>114</v>
      </c>
      <c r="L33" s="103">
        <f t="shared" si="1"/>
        <v>81.428571428571431</v>
      </c>
      <c r="M33" s="102"/>
      <c r="N33" s="99"/>
    </row>
    <row r="34" spans="1:14" ht="18.75" x14ac:dyDescent="0.3">
      <c r="A34" s="100">
        <v>30</v>
      </c>
      <c r="B34" s="100">
        <v>1205</v>
      </c>
      <c r="C34" s="100" t="s">
        <v>103</v>
      </c>
      <c r="D34" s="101">
        <v>9</v>
      </c>
      <c r="E34" s="102">
        <v>11</v>
      </c>
      <c r="F34" s="103">
        <v>13</v>
      </c>
      <c r="G34" s="102">
        <v>14</v>
      </c>
      <c r="H34" s="103">
        <v>6</v>
      </c>
      <c r="I34" s="103">
        <v>18</v>
      </c>
      <c r="J34" s="103" t="s">
        <v>70</v>
      </c>
      <c r="K34" s="103">
        <f t="shared" si="0"/>
        <v>71</v>
      </c>
      <c r="L34" s="103">
        <f t="shared" si="1"/>
        <v>50.714285714285708</v>
      </c>
      <c r="M34" s="102"/>
      <c r="N34" s="99"/>
    </row>
    <row r="35" spans="1:14" ht="18.75" x14ac:dyDescent="0.3">
      <c r="A35" s="100">
        <v>31</v>
      </c>
      <c r="B35" s="100">
        <v>1206</v>
      </c>
      <c r="C35" s="100" t="s">
        <v>104</v>
      </c>
      <c r="D35" s="101">
        <v>11</v>
      </c>
      <c r="E35" s="102">
        <v>17</v>
      </c>
      <c r="F35" s="103">
        <v>16</v>
      </c>
      <c r="G35" s="102">
        <v>13</v>
      </c>
      <c r="H35" s="103">
        <v>13</v>
      </c>
      <c r="I35" s="103">
        <v>18</v>
      </c>
      <c r="J35" s="103">
        <v>6</v>
      </c>
      <c r="K35" s="103">
        <f t="shared" si="0"/>
        <v>94</v>
      </c>
      <c r="L35" s="103">
        <f t="shared" si="1"/>
        <v>67.142857142857139</v>
      </c>
      <c r="M35" s="102"/>
      <c r="N35" s="99"/>
    </row>
    <row r="36" spans="1:14" ht="18.75" x14ac:dyDescent="0.3">
      <c r="A36" s="100"/>
      <c r="B36" s="100"/>
      <c r="C36" s="105" t="s">
        <v>105</v>
      </c>
      <c r="D36" s="124">
        <f>AVERAGE(D5:D35)</f>
        <v>12.96774193548387</v>
      </c>
      <c r="E36" s="124">
        <f t="shared" ref="E36:J36" si="2">AVERAGE(E5:E35)</f>
        <v>16.419354838709676</v>
      </c>
      <c r="F36" s="124">
        <f t="shared" si="2"/>
        <v>15.483870967741936</v>
      </c>
      <c r="G36" s="124">
        <f t="shared" si="2"/>
        <v>14.064516129032258</v>
      </c>
      <c r="H36" s="124">
        <f t="shared" si="2"/>
        <v>13.129032258064516</v>
      </c>
      <c r="I36" s="124">
        <f t="shared" si="2"/>
        <v>16.06451612903226</v>
      </c>
      <c r="J36" s="122">
        <f t="shared" si="2"/>
        <v>10.6</v>
      </c>
      <c r="K36" s="123"/>
      <c r="L36" s="123"/>
      <c r="M36" s="108"/>
      <c r="N36" s="99"/>
    </row>
    <row r="37" spans="1:14" ht="18.75" x14ac:dyDescent="0.3">
      <c r="A37" s="106"/>
      <c r="B37" s="106"/>
      <c r="C37" s="106"/>
      <c r="D37" s="107"/>
      <c r="E37" s="108"/>
      <c r="F37" s="109"/>
      <c r="G37" s="108"/>
      <c r="H37" s="109"/>
      <c r="I37" s="109"/>
      <c r="J37" s="109"/>
      <c r="K37" s="109"/>
      <c r="L37" s="109"/>
      <c r="M37" s="108"/>
      <c r="N37" s="99"/>
    </row>
    <row r="38" spans="1:14" ht="18.75" x14ac:dyDescent="0.3">
      <c r="A38" s="99"/>
      <c r="B38" s="99" t="s">
        <v>67</v>
      </c>
      <c r="C38" s="99"/>
      <c r="D38" s="99"/>
      <c r="E38" s="99" t="s">
        <v>46</v>
      </c>
      <c r="F38" s="99"/>
      <c r="G38" s="99"/>
      <c r="H38" s="99"/>
      <c r="I38" s="99"/>
      <c r="J38" s="99"/>
      <c r="K38" s="99"/>
      <c r="L38" s="99"/>
      <c r="M38" s="99" t="s">
        <v>47</v>
      </c>
      <c r="N38" s="99"/>
    </row>
    <row r="39" spans="1:14" ht="18.75" x14ac:dyDescent="0.3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ht="18.75" x14ac:dyDescent="0.3">
      <c r="A40" s="99"/>
      <c r="B40" s="99"/>
      <c r="C40" s="106"/>
      <c r="D40" s="106"/>
      <c r="E40" s="106"/>
      <c r="F40" s="106"/>
      <c r="G40" s="106"/>
      <c r="H40" s="106"/>
      <c r="I40" s="106"/>
      <c r="J40" s="99"/>
      <c r="K40" s="99"/>
      <c r="L40" s="99"/>
      <c r="M40" s="99"/>
      <c r="N40" s="99"/>
    </row>
    <row r="41" spans="1:14" ht="18.75" x14ac:dyDescent="0.3">
      <c r="A41" s="99"/>
      <c r="B41" s="99"/>
      <c r="C41" s="110"/>
      <c r="D41" s="110"/>
      <c r="E41" s="110"/>
      <c r="F41" s="110"/>
      <c r="G41" s="110"/>
      <c r="H41" s="110"/>
      <c r="I41" s="110"/>
      <c r="J41" s="99"/>
      <c r="K41" s="99"/>
      <c r="L41" s="99"/>
    </row>
    <row r="42" spans="1:14" ht="18.75" x14ac:dyDescent="0.3">
      <c r="A42" s="99"/>
      <c r="B42" s="99"/>
      <c r="C42" s="106"/>
      <c r="D42" s="106"/>
      <c r="E42" s="106"/>
      <c r="F42" s="106"/>
      <c r="G42" s="106"/>
      <c r="H42" s="106"/>
      <c r="I42" s="106"/>
      <c r="J42" s="99"/>
      <c r="K42" s="99"/>
      <c r="L42" s="99"/>
    </row>
    <row r="43" spans="1:14" ht="18.75" x14ac:dyDescent="0.3">
      <c r="A43" s="99"/>
      <c r="B43" s="99"/>
      <c r="C43" s="106"/>
      <c r="D43" s="106"/>
      <c r="E43" s="106"/>
      <c r="F43" s="106"/>
      <c r="G43" s="106"/>
      <c r="H43" s="106"/>
      <c r="I43" s="106"/>
      <c r="J43" s="99"/>
      <c r="K43" s="99"/>
      <c r="L43" s="99"/>
    </row>
    <row r="44" spans="1:14" ht="18.75" x14ac:dyDescent="0.3">
      <c r="A44" s="99"/>
      <c r="B44" s="99"/>
      <c r="C44" s="106"/>
      <c r="D44" s="106"/>
      <c r="E44" s="106"/>
      <c r="F44" s="106"/>
      <c r="G44" s="106"/>
      <c r="H44" s="106"/>
      <c r="I44" s="106"/>
      <c r="J44" s="99"/>
      <c r="K44" s="99"/>
      <c r="L44" s="99"/>
    </row>
    <row r="45" spans="1:14" ht="18.75" x14ac:dyDescent="0.3">
      <c r="A45" s="99"/>
      <c r="B45" s="99"/>
      <c r="C45" s="106"/>
      <c r="D45" s="106"/>
      <c r="E45" s="106"/>
      <c r="F45" s="106"/>
      <c r="G45" s="106"/>
      <c r="H45" s="106"/>
      <c r="I45" s="106"/>
      <c r="J45" s="99"/>
      <c r="K45" s="99"/>
      <c r="L45" s="99"/>
    </row>
    <row r="46" spans="1:14" ht="18.75" x14ac:dyDescent="0.3">
      <c r="A46" s="99"/>
      <c r="B46" s="99"/>
      <c r="C46" s="106"/>
      <c r="D46" s="106"/>
      <c r="E46" s="106"/>
      <c r="F46" s="106"/>
      <c r="G46" s="106"/>
      <c r="H46" s="106"/>
      <c r="I46" s="106"/>
      <c r="J46" s="99"/>
      <c r="K46" s="99"/>
      <c r="L46" s="99"/>
    </row>
    <row r="47" spans="1:14" ht="18.75" x14ac:dyDescent="0.3">
      <c r="A47" s="99"/>
      <c r="B47" s="99"/>
      <c r="C47" s="106"/>
      <c r="D47" s="106"/>
      <c r="E47" s="106"/>
      <c r="F47" s="106"/>
      <c r="G47" s="106"/>
      <c r="H47" s="106"/>
      <c r="I47" s="106"/>
      <c r="J47" s="99"/>
      <c r="K47" s="99"/>
      <c r="L47" s="99"/>
    </row>
  </sheetData>
  <mergeCells count="2">
    <mergeCell ref="A1:M1"/>
    <mergeCell ref="A2:M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14" sqref="G14"/>
    </sheetView>
  </sheetViews>
  <sheetFormatPr defaultRowHeight="15" x14ac:dyDescent="0.25"/>
  <sheetData>
    <row r="1" spans="1:7" ht="18.75" x14ac:dyDescent="0.3">
      <c r="A1" s="99" t="s">
        <v>48</v>
      </c>
      <c r="B1" s="99"/>
      <c r="C1" s="99"/>
      <c r="D1" s="99"/>
      <c r="E1" s="99"/>
      <c r="F1" s="99"/>
      <c r="G1" s="99"/>
    </row>
    <row r="2" spans="1:7" ht="18.75" x14ac:dyDescent="0.3">
      <c r="A2" s="105" t="s">
        <v>49</v>
      </c>
      <c r="B2" s="105" t="s">
        <v>66</v>
      </c>
      <c r="C2" s="105" t="s">
        <v>51</v>
      </c>
      <c r="D2" s="105" t="s">
        <v>52</v>
      </c>
      <c r="E2" s="105" t="s">
        <v>53</v>
      </c>
      <c r="F2" s="105" t="s">
        <v>54</v>
      </c>
      <c r="G2" s="105" t="s">
        <v>55</v>
      </c>
    </row>
    <row r="3" spans="1:7" ht="18.75" x14ac:dyDescent="0.3">
      <c r="A3" s="100" t="s">
        <v>56</v>
      </c>
      <c r="B3" s="100"/>
      <c r="C3" s="100"/>
      <c r="D3" s="100"/>
      <c r="E3" s="100"/>
      <c r="F3" s="100"/>
      <c r="G3" s="100"/>
    </row>
    <row r="4" spans="1:7" ht="18.75" x14ac:dyDescent="0.3">
      <c r="A4" s="100" t="s">
        <v>57</v>
      </c>
      <c r="B4" s="100"/>
      <c r="C4" s="100"/>
      <c r="D4" s="100"/>
      <c r="E4" s="100"/>
      <c r="F4" s="100"/>
      <c r="G4" s="100"/>
    </row>
    <row r="5" spans="1:7" ht="18.75" x14ac:dyDescent="0.3">
      <c r="A5" s="100" t="s">
        <v>58</v>
      </c>
      <c r="B5" s="100"/>
      <c r="C5" s="100"/>
      <c r="D5" s="100"/>
      <c r="E5" s="100"/>
      <c r="F5" s="100"/>
      <c r="G5" s="100"/>
    </row>
    <row r="6" spans="1:7" ht="18.75" x14ac:dyDescent="0.3">
      <c r="A6" s="100" t="s">
        <v>59</v>
      </c>
      <c r="B6" s="100"/>
      <c r="C6" s="100"/>
      <c r="D6" s="100"/>
      <c r="E6" s="100"/>
      <c r="F6" s="100"/>
      <c r="G6" s="100"/>
    </row>
    <row r="7" spans="1:7" ht="18.75" x14ac:dyDescent="0.3">
      <c r="A7" s="100" t="s">
        <v>12</v>
      </c>
      <c r="B7" s="100"/>
      <c r="C7" s="100"/>
      <c r="D7" s="100"/>
      <c r="E7" s="100"/>
      <c r="F7" s="100"/>
      <c r="G7" s="100"/>
    </row>
    <row r="8" spans="1:7" ht="18.75" x14ac:dyDescent="0.3">
      <c r="A8" s="100" t="s">
        <v>60</v>
      </c>
      <c r="B8" s="100"/>
      <c r="C8" s="100"/>
      <c r="D8" s="100"/>
      <c r="E8" s="100"/>
      <c r="F8" s="100"/>
      <c r="G8" s="1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PT 1</vt:lpstr>
      <vt:lpstr>PT 2</vt:lpstr>
      <vt:lpstr>TERM 1</vt:lpstr>
      <vt:lpstr>PT 2 FEB</vt:lpstr>
      <vt:lpstr>VIII B PT1 </vt:lpstr>
      <vt:lpstr>Sheet1</vt:lpstr>
      <vt:lpstr>'PT 2'!Print_Area</vt:lpstr>
      <vt:lpstr>'PT 2 FEB'!Print_Area</vt:lpstr>
      <vt:lpstr>'VIII B PT1 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ACER</cp:lastModifiedBy>
  <cp:revision/>
  <cp:lastPrinted>2022-08-17T06:28:31Z</cp:lastPrinted>
  <dcterms:created xsi:type="dcterms:W3CDTF">2021-08-10T17:13:07Z</dcterms:created>
  <dcterms:modified xsi:type="dcterms:W3CDTF">2022-08-17T06:28:36Z</dcterms:modified>
  <cp:category/>
  <cp:contentStatus/>
</cp:coreProperties>
</file>